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915" windowHeight="12075" firstSheet="2" activeTab="7"/>
  </bookViews>
  <sheets>
    <sheet name="Gents Compound Imperial" sheetId="32" r:id="rId1"/>
    <sheet name="Gents Compound Metric " sheetId="33" r:id="rId2"/>
    <sheet name="Gents Recurve  Imperial" sheetId="4" r:id="rId3"/>
    <sheet name="Gents Recurve Metric" sheetId="1" r:id="rId4"/>
    <sheet name="Ladies Imperial" sheetId="5" r:id="rId5"/>
    <sheet name="Ladies Metric" sheetId="6" r:id="rId6"/>
    <sheet name="Girls U -18 Imperial" sheetId="14" r:id="rId7"/>
    <sheet name="Girls U -18 Metric" sheetId="23" r:id="rId8"/>
    <sheet name="Girls U - 16 Imperial" sheetId="7" r:id="rId9"/>
    <sheet name="Girls U -16 Metric" sheetId="9" r:id="rId10"/>
    <sheet name="Girls U - 14 Imperial" sheetId="10" r:id="rId11"/>
    <sheet name="Girls U -14 Metric " sheetId="24" r:id="rId12"/>
    <sheet name="Girls U - 12 Imperial" sheetId="12" r:id="rId13"/>
    <sheet name="Girls U -12 Metric" sheetId="25" r:id="rId14"/>
    <sheet name="Boys U -18 Imperial" sheetId="15" r:id="rId15"/>
    <sheet name="Boys U -18 Metric" sheetId="16" r:id="rId16"/>
    <sheet name="Boys U -16 Imperial" sheetId="17" r:id="rId17"/>
    <sheet name="Boys U -16 Metric" sheetId="18" r:id="rId18"/>
    <sheet name="Boys U -14 Imperial" sheetId="19" r:id="rId19"/>
    <sheet name="Boys U -14 Metric" sheetId="20" r:id="rId20"/>
    <sheet name="Boys U -12 Imperial" sheetId="21" r:id="rId21"/>
    <sheet name="Boys U -12 Metric" sheetId="22" r:id="rId22"/>
    <sheet name="Gents Barebow Imperial" sheetId="26" r:id="rId23"/>
    <sheet name="Gents Barebow Metric" sheetId="27" r:id="rId24"/>
    <sheet name="Ladies Longbow Imperial" sheetId="28" r:id="rId25"/>
    <sheet name="Ladies Longbow Metric" sheetId="29" r:id="rId26"/>
    <sheet name="Gents Longbow Imperial" sheetId="30" r:id="rId27"/>
    <sheet name="Gents Longbow Metric" sheetId="31" r:id="rId28"/>
  </sheets>
  <definedNames>
    <definedName name="_xlnm.Print_Area" localSheetId="20">'Boys U -12 Imperial'!$A$1:$T$25</definedName>
    <definedName name="_xlnm.Print_Area" localSheetId="18">'Boys U -14 Imperial'!$A$1:$T$25</definedName>
    <definedName name="_xlnm.Print_Area" localSheetId="16">'Boys U -16 Imperial'!$A$1:$T$25</definedName>
    <definedName name="_xlnm.Print_Area" localSheetId="14">'Boys U -18 Imperial'!$A$1:$T$25</definedName>
    <definedName name="_xlnm.Print_Area" localSheetId="22">'Gents Barebow Imperial'!$A$1:$T$25</definedName>
    <definedName name="_xlnm.Print_Area" localSheetId="0">'Gents Compound Imperial'!$A$1:$T$25</definedName>
    <definedName name="_xlnm.Print_Area" localSheetId="26">'Gents Longbow Imperial'!$A$1:$T$25</definedName>
    <definedName name="_xlnm.Print_Area" localSheetId="2">'Gents Recurve  Imperial'!$A$1:$T$25</definedName>
    <definedName name="_xlnm.Print_Area" localSheetId="12">'Girls U - 12 Imperial'!$A$1:$T$25</definedName>
    <definedName name="_xlnm.Print_Area" localSheetId="10">'Girls U - 14 Imperial'!$A$1:$T$25</definedName>
    <definedName name="_xlnm.Print_Area" localSheetId="8">'Girls U - 16 Imperial'!$A$1:$T$25</definedName>
    <definedName name="_xlnm.Print_Area" localSheetId="6">'Girls U -18 Imperial'!$A$1:$T$25</definedName>
    <definedName name="_xlnm.Print_Area" localSheetId="4">'Ladies Imperial'!$A$1:$T$25</definedName>
    <definedName name="_xlnm.Print_Area" localSheetId="24">'Ladies Longbow Imperial'!$A$1:$T$25</definedName>
    <definedName name="_xlnm.Print_Titles" localSheetId="20">'Boys U -12 Imperial'!$2:$3</definedName>
    <definedName name="_xlnm.Print_Titles" localSheetId="18">'Boys U -14 Imperial'!$2:$3</definedName>
    <definedName name="_xlnm.Print_Titles" localSheetId="16">'Boys U -16 Imperial'!$2:$3</definedName>
    <definedName name="_xlnm.Print_Titles" localSheetId="14">'Boys U -18 Imperial'!$2:$3</definedName>
    <definedName name="_xlnm.Print_Titles" localSheetId="22">'Gents Barebow Imperial'!$2:$3</definedName>
    <definedName name="_xlnm.Print_Titles" localSheetId="0">'Gents Compound Imperial'!$2:$3</definedName>
    <definedName name="_xlnm.Print_Titles" localSheetId="26">'Gents Longbow Imperial'!$2:$3</definedName>
    <definedName name="_xlnm.Print_Titles" localSheetId="2">'Gents Recurve  Imperial'!$2:$3</definedName>
    <definedName name="_xlnm.Print_Titles" localSheetId="12">'Girls U - 12 Imperial'!$2:$3</definedName>
    <definedName name="_xlnm.Print_Titles" localSheetId="10">'Girls U - 14 Imperial'!$2:$3</definedName>
    <definedName name="_xlnm.Print_Titles" localSheetId="8">'Girls U - 16 Imperial'!$2:$3</definedName>
    <definedName name="_xlnm.Print_Titles" localSheetId="6">'Girls U -18 Imperial'!$2:$3</definedName>
    <definedName name="_xlnm.Print_Titles" localSheetId="4">'Ladies Imperial'!$2:$3</definedName>
    <definedName name="_xlnm.Print_Titles" localSheetId="24">'Ladies Longbow Imperial'!$2:$3</definedName>
  </definedNames>
  <calcPr calcId="145621"/>
</workbook>
</file>

<file path=xl/calcChain.xml><?xml version="1.0" encoding="utf-8"?>
<calcChain xmlns="http://schemas.openxmlformats.org/spreadsheetml/2006/main">
  <c r="R25" i="14" l="1"/>
  <c r="P21" i="14"/>
  <c r="R21" i="14"/>
  <c r="P20" i="14"/>
  <c r="N20" i="14"/>
  <c r="N19" i="14"/>
  <c r="P17" i="14"/>
  <c r="N17" i="14"/>
  <c r="R16" i="14"/>
  <c r="P16" i="14"/>
  <c r="N15" i="14"/>
  <c r="P15" i="14"/>
  <c r="N14" i="14"/>
  <c r="R12" i="14"/>
  <c r="P12" i="14"/>
  <c r="P11" i="14"/>
  <c r="N11" i="14"/>
  <c r="N10" i="14"/>
  <c r="R8" i="14"/>
  <c r="P8" i="14"/>
  <c r="P7" i="14"/>
  <c r="N7" i="14"/>
  <c r="N6" i="14"/>
  <c r="N5" i="14"/>
  <c r="S22" i="33" l="1"/>
  <c r="K22" i="33"/>
  <c r="J22" i="33"/>
  <c r="F22" i="33"/>
  <c r="E22" i="33"/>
  <c r="S21" i="33"/>
  <c r="Q21" i="33"/>
  <c r="J21" i="33"/>
  <c r="I21" i="33"/>
  <c r="E21" i="33"/>
  <c r="D21" i="33"/>
  <c r="S20" i="33"/>
  <c r="Q20" i="33"/>
  <c r="O20" i="33"/>
  <c r="J20" i="33"/>
  <c r="H20" i="33"/>
  <c r="D20" i="33"/>
  <c r="C20" i="33"/>
  <c r="S19" i="33"/>
  <c r="S13" i="33"/>
  <c r="Q13" i="33"/>
  <c r="O13" i="33"/>
  <c r="M13" i="33"/>
  <c r="S12" i="33"/>
  <c r="S11" i="33"/>
  <c r="Q11" i="33"/>
  <c r="S10" i="33"/>
  <c r="Q10" i="33"/>
  <c r="O10" i="33"/>
  <c r="S9" i="33"/>
  <c r="Q9" i="33"/>
  <c r="S8" i="33"/>
  <c r="Q8" i="33"/>
  <c r="O8" i="33"/>
  <c r="S7" i="33"/>
  <c r="Q7" i="33"/>
  <c r="O7" i="33"/>
  <c r="S6" i="33"/>
  <c r="Q6" i="33"/>
  <c r="S5" i="33"/>
  <c r="Q5" i="33"/>
  <c r="O5" i="33"/>
  <c r="M5" i="33"/>
  <c r="S4" i="33"/>
  <c r="Q4" i="33"/>
  <c r="O4" i="33"/>
  <c r="M4" i="33"/>
  <c r="H25" i="32"/>
  <c r="T25" i="32" s="1"/>
  <c r="T24" i="32"/>
  <c r="H24" i="32"/>
  <c r="R24" i="32" s="1"/>
  <c r="T23" i="32"/>
  <c r="R23" i="32"/>
  <c r="H23" i="32"/>
  <c r="H22" i="32"/>
  <c r="T22" i="32" s="1"/>
  <c r="H21" i="32"/>
  <c r="T21" i="32" s="1"/>
  <c r="T20" i="32"/>
  <c r="R20" i="32"/>
  <c r="H20" i="32"/>
  <c r="T19" i="32"/>
  <c r="R19" i="32"/>
  <c r="P19" i="32"/>
  <c r="H19" i="32"/>
  <c r="R18" i="32"/>
  <c r="P18" i="32"/>
  <c r="H18" i="32"/>
  <c r="N18" i="32" s="1"/>
  <c r="T17" i="32"/>
  <c r="R17" i="32"/>
  <c r="H16" i="32"/>
  <c r="T16" i="32" s="1"/>
  <c r="T15" i="32"/>
  <c r="R15" i="32"/>
  <c r="H15" i="32"/>
  <c r="T14" i="32"/>
  <c r="R14" i="32"/>
  <c r="P14" i="32"/>
  <c r="H14" i="32"/>
  <c r="R13" i="32"/>
  <c r="P13" i="32"/>
  <c r="H13" i="32"/>
  <c r="N13" i="32" s="1"/>
  <c r="H12" i="32"/>
  <c r="T12" i="32" s="1"/>
  <c r="H11" i="32"/>
  <c r="T11" i="32" s="1"/>
  <c r="T10" i="32"/>
  <c r="H10" i="32"/>
  <c r="R10" i="32" s="1"/>
  <c r="H9" i="32"/>
  <c r="R9" i="32" s="1"/>
  <c r="H8" i="32"/>
  <c r="T8" i="32" s="1"/>
  <c r="T7" i="32"/>
  <c r="R7" i="32"/>
  <c r="H7" i="32"/>
  <c r="T6" i="32"/>
  <c r="R6" i="32"/>
  <c r="H6" i="32"/>
  <c r="P6" i="32" s="1"/>
  <c r="T5" i="32"/>
  <c r="R5" i="32"/>
  <c r="H5" i="32"/>
  <c r="P5" i="32" s="1"/>
  <c r="T4" i="32"/>
  <c r="R4" i="32"/>
  <c r="N4" i="32"/>
  <c r="L4" i="32"/>
  <c r="J4" i="32"/>
  <c r="H4" i="32"/>
  <c r="P4" i="32" s="1"/>
  <c r="S22" i="31"/>
  <c r="K22" i="31"/>
  <c r="J22" i="31"/>
  <c r="F22" i="31"/>
  <c r="E22" i="31"/>
  <c r="S21" i="31"/>
  <c r="Q21" i="31"/>
  <c r="J21" i="31"/>
  <c r="I21" i="31"/>
  <c r="E21" i="31"/>
  <c r="D21" i="31"/>
  <c r="S20" i="31"/>
  <c r="Q20" i="31"/>
  <c r="O20" i="31"/>
  <c r="J20" i="31"/>
  <c r="H20" i="31"/>
  <c r="D20" i="31"/>
  <c r="C20" i="31"/>
  <c r="S19" i="31"/>
  <c r="S13" i="31"/>
  <c r="Q13" i="31"/>
  <c r="O13" i="31"/>
  <c r="M13" i="31"/>
  <c r="S12" i="31"/>
  <c r="S11" i="31"/>
  <c r="Q11" i="31"/>
  <c r="S10" i="31"/>
  <c r="Q10" i="31"/>
  <c r="O10" i="31"/>
  <c r="S9" i="31"/>
  <c r="Q9" i="31"/>
  <c r="S8" i="31"/>
  <c r="Q8" i="31"/>
  <c r="O8" i="31"/>
  <c r="S7" i="31"/>
  <c r="Q7" i="31"/>
  <c r="O7" i="31"/>
  <c r="S6" i="31"/>
  <c r="Q6" i="31"/>
  <c r="S5" i="31"/>
  <c r="Q5" i="31"/>
  <c r="O5" i="31"/>
  <c r="M5" i="31"/>
  <c r="S4" i="31"/>
  <c r="Q4" i="31"/>
  <c r="O4" i="31"/>
  <c r="M4" i="31"/>
  <c r="H25" i="30"/>
  <c r="T25" i="30" s="1"/>
  <c r="H24" i="30"/>
  <c r="T24" i="30" s="1"/>
  <c r="T23" i="30"/>
  <c r="H23" i="30"/>
  <c r="R23" i="30" s="1"/>
  <c r="T22" i="30"/>
  <c r="R22" i="30"/>
  <c r="H22" i="30"/>
  <c r="H21" i="30"/>
  <c r="T21" i="30" s="1"/>
  <c r="H20" i="30"/>
  <c r="T20" i="30" s="1"/>
  <c r="R19" i="30"/>
  <c r="P19" i="30"/>
  <c r="H19" i="30"/>
  <c r="T19" i="30" s="1"/>
  <c r="R18" i="30"/>
  <c r="P18" i="30"/>
  <c r="H18" i="30"/>
  <c r="N18" i="30" s="1"/>
  <c r="T17" i="30"/>
  <c r="R17" i="30"/>
  <c r="H16" i="30"/>
  <c r="T16" i="30" s="1"/>
  <c r="H15" i="30"/>
  <c r="T15" i="30" s="1"/>
  <c r="R14" i="30"/>
  <c r="P14" i="30"/>
  <c r="H14" i="30"/>
  <c r="T14" i="30" s="1"/>
  <c r="R13" i="30"/>
  <c r="P13" i="30"/>
  <c r="H13" i="30"/>
  <c r="N13" i="30" s="1"/>
  <c r="T12" i="30"/>
  <c r="H12" i="30"/>
  <c r="T11" i="30"/>
  <c r="R11" i="30"/>
  <c r="H11" i="30"/>
  <c r="R10" i="30"/>
  <c r="P10" i="30"/>
  <c r="H10" i="30"/>
  <c r="R9" i="30"/>
  <c r="H9" i="30"/>
  <c r="P9" i="30" s="1"/>
  <c r="T8" i="30"/>
  <c r="H8" i="30"/>
  <c r="T7" i="30"/>
  <c r="R7" i="30"/>
  <c r="H7" i="30"/>
  <c r="P7" i="30" s="1"/>
  <c r="R6" i="30"/>
  <c r="H6" i="30"/>
  <c r="P6" i="30" s="1"/>
  <c r="H5" i="30"/>
  <c r="R5" i="30" s="1"/>
  <c r="N4" i="30"/>
  <c r="H4" i="30"/>
  <c r="T4" i="30" s="1"/>
  <c r="T9" i="32" l="1"/>
  <c r="N9" i="32"/>
  <c r="R22" i="32"/>
  <c r="P9" i="32"/>
  <c r="P10" i="32"/>
  <c r="R11" i="32"/>
  <c r="T13" i="32"/>
  <c r="T18" i="32"/>
  <c r="T5" i="30"/>
  <c r="P4" i="30"/>
  <c r="T6" i="30"/>
  <c r="T9" i="30"/>
  <c r="J4" i="30"/>
  <c r="R4" i="30"/>
  <c r="P5" i="30"/>
  <c r="N9" i="30"/>
  <c r="T10" i="30"/>
  <c r="T13" i="30"/>
  <c r="R15" i="30"/>
  <c r="T18" i="30"/>
  <c r="R20" i="30"/>
  <c r="R24" i="30"/>
  <c r="L4" i="30"/>
  <c r="M7" i="29"/>
  <c r="O6" i="29"/>
  <c r="Q22" i="29"/>
  <c r="O21" i="29"/>
  <c r="M20" i="29"/>
  <c r="Q12" i="29"/>
  <c r="O11" i="29"/>
  <c r="M10" i="29"/>
  <c r="S22" i="29"/>
  <c r="K22" i="29"/>
  <c r="J22" i="29"/>
  <c r="F22" i="29"/>
  <c r="E22" i="29"/>
  <c r="S21" i="29"/>
  <c r="Q21" i="29"/>
  <c r="J21" i="29"/>
  <c r="I21" i="29"/>
  <c r="E21" i="29"/>
  <c r="D21" i="29"/>
  <c r="S20" i="29"/>
  <c r="Q20" i="29"/>
  <c r="O20" i="29"/>
  <c r="J20" i="29"/>
  <c r="H20" i="29"/>
  <c r="D20" i="29"/>
  <c r="C20" i="29"/>
  <c r="S19" i="29"/>
  <c r="Q19" i="29"/>
  <c r="S13" i="29"/>
  <c r="Q13" i="29"/>
  <c r="O13" i="29"/>
  <c r="M13" i="29"/>
  <c r="S12" i="29"/>
  <c r="S11" i="29"/>
  <c r="Q11" i="29"/>
  <c r="S10" i="29"/>
  <c r="Q10" i="29"/>
  <c r="O10" i="29"/>
  <c r="S9" i="29"/>
  <c r="Q9" i="29"/>
  <c r="S8" i="29"/>
  <c r="Q8" i="29"/>
  <c r="O8" i="29"/>
  <c r="S7" i="29"/>
  <c r="Q7" i="29"/>
  <c r="O7" i="29"/>
  <c r="S6" i="29"/>
  <c r="Q6" i="29"/>
  <c r="S5" i="29"/>
  <c r="Q5" i="29"/>
  <c r="O5" i="29"/>
  <c r="M5" i="29"/>
  <c r="S4" i="29"/>
  <c r="Q4" i="29"/>
  <c r="O4" i="29"/>
  <c r="M4" i="29"/>
  <c r="R25" i="28"/>
  <c r="R21" i="28"/>
  <c r="P20" i="28"/>
  <c r="N19" i="28"/>
  <c r="P17" i="28"/>
  <c r="R16" i="28"/>
  <c r="P15" i="28"/>
  <c r="N14" i="28"/>
  <c r="R12" i="28"/>
  <c r="P11" i="28"/>
  <c r="N10" i="28"/>
  <c r="R8" i="28"/>
  <c r="P7" i="28"/>
  <c r="N6" i="28"/>
  <c r="N5" i="28"/>
  <c r="T25" i="28"/>
  <c r="H25" i="28"/>
  <c r="H24" i="28"/>
  <c r="T24" i="28" s="1"/>
  <c r="H23" i="28"/>
  <c r="T23" i="28" s="1"/>
  <c r="T22" i="28"/>
  <c r="H22" i="28"/>
  <c r="R22" i="28" s="1"/>
  <c r="H21" i="28"/>
  <c r="T21" i="28" s="1"/>
  <c r="H20" i="28"/>
  <c r="T20" i="28" s="1"/>
  <c r="T19" i="28"/>
  <c r="H19" i="28"/>
  <c r="R19" i="28" s="1"/>
  <c r="H18" i="28"/>
  <c r="T18" i="28" s="1"/>
  <c r="T17" i="28"/>
  <c r="R17" i="28"/>
  <c r="H16" i="28"/>
  <c r="T16" i="28" s="1"/>
  <c r="H15" i="28"/>
  <c r="T15" i="28" s="1"/>
  <c r="T14" i="28"/>
  <c r="H14" i="28"/>
  <c r="R14" i="28" s="1"/>
  <c r="H13" i="28"/>
  <c r="R13" i="28" s="1"/>
  <c r="H12" i="28"/>
  <c r="T12" i="28" s="1"/>
  <c r="T11" i="28"/>
  <c r="R11" i="28"/>
  <c r="H11" i="28"/>
  <c r="T10" i="28"/>
  <c r="R10" i="28"/>
  <c r="P10" i="28"/>
  <c r="H10" i="28"/>
  <c r="R9" i="28"/>
  <c r="P9" i="28"/>
  <c r="H9" i="28"/>
  <c r="N9" i="28" s="1"/>
  <c r="H8" i="28"/>
  <c r="T8" i="28" s="1"/>
  <c r="H7" i="28"/>
  <c r="T7" i="28" s="1"/>
  <c r="T6" i="28"/>
  <c r="H6" i="28"/>
  <c r="R6" i="28" s="1"/>
  <c r="T5" i="28"/>
  <c r="H5" i="28"/>
  <c r="R5" i="28" s="1"/>
  <c r="T4" i="28"/>
  <c r="N4" i="28"/>
  <c r="L4" i="28"/>
  <c r="H4" i="28"/>
  <c r="R4" i="28" s="1"/>
  <c r="S22" i="27"/>
  <c r="K22" i="27"/>
  <c r="J22" i="27"/>
  <c r="F22" i="27"/>
  <c r="E22" i="27"/>
  <c r="S21" i="27"/>
  <c r="Q21" i="27"/>
  <c r="J21" i="27"/>
  <c r="I21" i="27"/>
  <c r="E21" i="27"/>
  <c r="D21" i="27"/>
  <c r="S20" i="27"/>
  <c r="Q20" i="27"/>
  <c r="O20" i="27"/>
  <c r="J20" i="27"/>
  <c r="H20" i="27"/>
  <c r="D20" i="27"/>
  <c r="C20" i="27"/>
  <c r="S19" i="27"/>
  <c r="Q19" i="27"/>
  <c r="S13" i="27"/>
  <c r="Q13" i="27"/>
  <c r="O13" i="27"/>
  <c r="M13" i="27"/>
  <c r="S12" i="27"/>
  <c r="S11" i="27"/>
  <c r="Q11" i="27"/>
  <c r="S10" i="27"/>
  <c r="Q10" i="27"/>
  <c r="O10" i="27"/>
  <c r="S9" i="27"/>
  <c r="Q9" i="27"/>
  <c r="S8" i="27"/>
  <c r="Q8" i="27"/>
  <c r="O8" i="27"/>
  <c r="S7" i="27"/>
  <c r="Q7" i="27"/>
  <c r="O7" i="27"/>
  <c r="S6" i="27"/>
  <c r="Q6" i="27"/>
  <c r="S5" i="27"/>
  <c r="Q5" i="27"/>
  <c r="O5" i="27"/>
  <c r="M5" i="27"/>
  <c r="S4" i="27"/>
  <c r="Q4" i="27"/>
  <c r="O4" i="27"/>
  <c r="M4" i="27"/>
  <c r="P18" i="26"/>
  <c r="H25" i="26"/>
  <c r="T25" i="26" s="1"/>
  <c r="H24" i="26"/>
  <c r="R24" i="26" s="1"/>
  <c r="H23" i="26"/>
  <c r="T23" i="26" s="1"/>
  <c r="H22" i="26"/>
  <c r="T22" i="26" s="1"/>
  <c r="H21" i="26"/>
  <c r="T21" i="26" s="1"/>
  <c r="H20" i="26"/>
  <c r="T20" i="26" s="1"/>
  <c r="H19" i="26"/>
  <c r="T19" i="26" s="1"/>
  <c r="H18" i="26"/>
  <c r="N18" i="26" s="1"/>
  <c r="T17" i="26"/>
  <c r="R17" i="26"/>
  <c r="H16" i="26"/>
  <c r="T16" i="26" s="1"/>
  <c r="T15" i="26"/>
  <c r="R15" i="26"/>
  <c r="H15" i="26"/>
  <c r="T14" i="26"/>
  <c r="R14" i="26"/>
  <c r="P14" i="26"/>
  <c r="H14" i="26"/>
  <c r="H13" i="26"/>
  <c r="N13" i="26" s="1"/>
  <c r="H12" i="26"/>
  <c r="T12" i="26" s="1"/>
  <c r="H11" i="26"/>
  <c r="T11" i="26" s="1"/>
  <c r="H10" i="26"/>
  <c r="R10" i="26" s="1"/>
  <c r="H9" i="26"/>
  <c r="N9" i="26" s="1"/>
  <c r="H8" i="26"/>
  <c r="T8" i="26" s="1"/>
  <c r="T7" i="26"/>
  <c r="R7" i="26"/>
  <c r="H7" i="26"/>
  <c r="T6" i="26"/>
  <c r="R6" i="26"/>
  <c r="P6" i="26"/>
  <c r="H6" i="26"/>
  <c r="T5" i="26"/>
  <c r="R5" i="26"/>
  <c r="P5" i="26"/>
  <c r="H5" i="26"/>
  <c r="H4" i="26"/>
  <c r="R4" i="26" s="1"/>
  <c r="N13" i="28" l="1"/>
  <c r="T13" i="28"/>
  <c r="N18" i="28"/>
  <c r="R24" i="28"/>
  <c r="P4" i="28"/>
  <c r="P5" i="28"/>
  <c r="P6" i="28"/>
  <c r="R7" i="28"/>
  <c r="T9" i="28"/>
  <c r="P13" i="28"/>
  <c r="P14" i="28"/>
  <c r="R15" i="28"/>
  <c r="P18" i="28"/>
  <c r="P19" i="28"/>
  <c r="R20" i="28"/>
  <c r="R23" i="28"/>
  <c r="J4" i="28"/>
  <c r="R18" i="28"/>
  <c r="T10" i="26"/>
  <c r="P13" i="26"/>
  <c r="P19" i="26"/>
  <c r="R20" i="26"/>
  <c r="T24" i="26"/>
  <c r="R13" i="26"/>
  <c r="R19" i="26"/>
  <c r="R23" i="26"/>
  <c r="R18" i="26"/>
  <c r="P4" i="26"/>
  <c r="T9" i="26"/>
  <c r="J4" i="26"/>
  <c r="R22" i="26"/>
  <c r="L4" i="26"/>
  <c r="T4" i="26"/>
  <c r="P9" i="26"/>
  <c r="P10" i="26"/>
  <c r="R11" i="26"/>
  <c r="T13" i="26"/>
  <c r="T18" i="26"/>
  <c r="N4" i="26"/>
  <c r="R9" i="26"/>
  <c r="P17" i="5"/>
  <c r="Q22" i="22"/>
  <c r="O22" i="22"/>
  <c r="M22" i="22"/>
  <c r="O21" i="22"/>
  <c r="M21" i="22"/>
  <c r="Q12" i="22"/>
  <c r="O12" i="22"/>
  <c r="M20" i="22"/>
  <c r="M12" i="22"/>
  <c r="O19" i="22"/>
  <c r="M19" i="22"/>
  <c r="O11" i="22"/>
  <c r="M11" i="22"/>
  <c r="M10" i="22"/>
  <c r="M9" i="22"/>
  <c r="M8" i="22"/>
  <c r="O9" i="22"/>
  <c r="M7" i="22"/>
  <c r="O6" i="22"/>
  <c r="M6" i="22"/>
  <c r="O19" i="20" l="1"/>
  <c r="M19" i="20"/>
  <c r="Q22" i="20"/>
  <c r="O22" i="20"/>
  <c r="O21" i="20"/>
  <c r="M22" i="20"/>
  <c r="M21" i="20"/>
  <c r="M20" i="20"/>
  <c r="Q12" i="20"/>
  <c r="O12" i="20"/>
  <c r="M12" i="20"/>
  <c r="O11" i="20"/>
  <c r="M11" i="20"/>
  <c r="M10" i="20"/>
  <c r="O9" i="20"/>
  <c r="M9" i="20"/>
  <c r="M8" i="20"/>
  <c r="M7" i="20"/>
  <c r="M6" i="20"/>
  <c r="O19" i="18"/>
  <c r="Q12" i="18"/>
  <c r="O12" i="18"/>
  <c r="O11" i="18"/>
  <c r="M11" i="18"/>
  <c r="M10" i="18"/>
  <c r="O9" i="18"/>
  <c r="M8" i="18"/>
  <c r="M7" i="18"/>
  <c r="O6" i="18"/>
  <c r="M6" i="18"/>
  <c r="Q22" i="18"/>
  <c r="O22" i="18"/>
  <c r="O21" i="18"/>
  <c r="M21" i="18"/>
  <c r="M20" i="18"/>
  <c r="Q22" i="16"/>
  <c r="O21" i="16"/>
  <c r="M20" i="16"/>
  <c r="Q12" i="16"/>
  <c r="O11" i="16"/>
  <c r="M10" i="16"/>
  <c r="M7" i="16"/>
  <c r="O6" i="16"/>
  <c r="O4" i="16"/>
  <c r="R25" i="21"/>
  <c r="P21" i="21"/>
  <c r="N21" i="21"/>
  <c r="R21" i="21"/>
  <c r="P20" i="21"/>
  <c r="N20" i="21"/>
  <c r="N19" i="21"/>
  <c r="P17" i="21"/>
  <c r="N17" i="21"/>
  <c r="N16" i="21"/>
  <c r="R16" i="21"/>
  <c r="P16" i="21"/>
  <c r="N15" i="21"/>
  <c r="P15" i="21"/>
  <c r="N14" i="21"/>
  <c r="R12" i="21"/>
  <c r="P12" i="21"/>
  <c r="N12" i="21"/>
  <c r="P11" i="21"/>
  <c r="N11" i="21"/>
  <c r="N10" i="21"/>
  <c r="R8" i="21"/>
  <c r="P8" i="21"/>
  <c r="N8" i="21"/>
  <c r="P7" i="21"/>
  <c r="N7" i="21"/>
  <c r="N6" i="21"/>
  <c r="N5" i="21"/>
  <c r="R25" i="19"/>
  <c r="P21" i="19"/>
  <c r="N21" i="19"/>
  <c r="R21" i="19"/>
  <c r="P20" i="19"/>
  <c r="N20" i="19"/>
  <c r="N19" i="19"/>
  <c r="P17" i="19"/>
  <c r="N17" i="19"/>
  <c r="N16" i="19"/>
  <c r="R16" i="19"/>
  <c r="P16" i="19"/>
  <c r="N15" i="19"/>
  <c r="P15" i="19"/>
  <c r="N14" i="19"/>
  <c r="R12" i="19"/>
  <c r="P12" i="19"/>
  <c r="N12" i="19"/>
  <c r="P11" i="19"/>
  <c r="N11" i="19"/>
  <c r="N10" i="19"/>
  <c r="R8" i="19"/>
  <c r="P8" i="19"/>
  <c r="N8" i="19"/>
  <c r="P7" i="19"/>
  <c r="N7" i="19"/>
  <c r="N6" i="19"/>
  <c r="N5" i="19"/>
  <c r="R25" i="17"/>
  <c r="P21" i="17"/>
  <c r="R21" i="17"/>
  <c r="P20" i="17"/>
  <c r="N20" i="17"/>
  <c r="N19" i="17"/>
  <c r="P17" i="17"/>
  <c r="N17" i="17"/>
  <c r="R16" i="17"/>
  <c r="P16" i="17"/>
  <c r="N15" i="17"/>
  <c r="P15" i="17"/>
  <c r="N14" i="17"/>
  <c r="R12" i="17"/>
  <c r="P12" i="17"/>
  <c r="P11" i="17"/>
  <c r="N11" i="17"/>
  <c r="N10" i="17"/>
  <c r="R8" i="17"/>
  <c r="P8" i="17"/>
  <c r="P7" i="17"/>
  <c r="N7" i="17"/>
  <c r="N6" i="17"/>
  <c r="N5" i="17"/>
  <c r="R25" i="15"/>
  <c r="R21" i="15"/>
  <c r="P20" i="15"/>
  <c r="N19" i="15"/>
  <c r="N18" i="15"/>
  <c r="P17" i="15"/>
  <c r="R16" i="15"/>
  <c r="P15" i="15"/>
  <c r="N14" i="15"/>
  <c r="R12" i="15"/>
  <c r="P11" i="15"/>
  <c r="N10" i="15"/>
  <c r="R8" i="15"/>
  <c r="P7" i="15"/>
  <c r="N6" i="15"/>
  <c r="N5" i="15"/>
  <c r="O9" i="25" l="1"/>
  <c r="M9" i="25"/>
  <c r="M8" i="25"/>
  <c r="O9" i="24"/>
  <c r="M9" i="24"/>
  <c r="M8" i="24"/>
  <c r="M9" i="9"/>
  <c r="M8" i="9"/>
  <c r="O9" i="9"/>
  <c r="O9" i="23"/>
  <c r="M8" i="23"/>
  <c r="R25" i="12"/>
  <c r="P21" i="12"/>
  <c r="N21" i="12"/>
  <c r="R21" i="12"/>
  <c r="P20" i="12"/>
  <c r="N20" i="12"/>
  <c r="N19" i="12"/>
  <c r="P17" i="12"/>
  <c r="N17" i="12"/>
  <c r="N16" i="12"/>
  <c r="R16" i="12"/>
  <c r="P16" i="12"/>
  <c r="N15" i="12"/>
  <c r="P15" i="12"/>
  <c r="N14" i="12"/>
  <c r="R12" i="12"/>
  <c r="P12" i="12"/>
  <c r="N12" i="12"/>
  <c r="P11" i="12"/>
  <c r="N11" i="12"/>
  <c r="N10" i="12"/>
  <c r="R8" i="12"/>
  <c r="P8" i="12"/>
  <c r="N8" i="12"/>
  <c r="P7" i="12"/>
  <c r="N7" i="12"/>
  <c r="N6" i="12"/>
  <c r="N5" i="12"/>
  <c r="R25" i="10"/>
  <c r="P21" i="10"/>
  <c r="P20" i="10"/>
  <c r="N21" i="10"/>
  <c r="R21" i="10"/>
  <c r="N20" i="10"/>
  <c r="N19" i="10"/>
  <c r="P17" i="10"/>
  <c r="N17" i="10"/>
  <c r="N16" i="10"/>
  <c r="R16" i="10"/>
  <c r="P16" i="10"/>
  <c r="N15" i="10"/>
  <c r="P15" i="10"/>
  <c r="N14" i="10"/>
  <c r="R12" i="10"/>
  <c r="P12" i="10"/>
  <c r="N12" i="10"/>
  <c r="P11" i="10"/>
  <c r="N11" i="10"/>
  <c r="N10" i="10"/>
  <c r="R8" i="10"/>
  <c r="P8" i="10"/>
  <c r="N8" i="10"/>
  <c r="P7" i="10"/>
  <c r="N7" i="10"/>
  <c r="N6" i="10"/>
  <c r="N5" i="10"/>
  <c r="S22" i="25"/>
  <c r="Q22" i="25"/>
  <c r="O22" i="25"/>
  <c r="M22" i="25"/>
  <c r="K22" i="25"/>
  <c r="J22" i="25"/>
  <c r="F22" i="25"/>
  <c r="E22" i="25"/>
  <c r="S21" i="25"/>
  <c r="Q21" i="25"/>
  <c r="O21" i="25"/>
  <c r="M21" i="25"/>
  <c r="J21" i="25"/>
  <c r="I21" i="25"/>
  <c r="E21" i="25"/>
  <c r="D21" i="25"/>
  <c r="S20" i="25"/>
  <c r="Q20" i="25"/>
  <c r="O20" i="25"/>
  <c r="M20" i="25"/>
  <c r="J20" i="25"/>
  <c r="H20" i="25"/>
  <c r="D20" i="25"/>
  <c r="C20" i="25"/>
  <c r="S19" i="25"/>
  <c r="Q19" i="25"/>
  <c r="O19" i="25"/>
  <c r="M19" i="25"/>
  <c r="S13" i="25"/>
  <c r="Q13" i="25"/>
  <c r="O13" i="25"/>
  <c r="M13" i="25"/>
  <c r="S12" i="25"/>
  <c r="Q12" i="25"/>
  <c r="O12" i="25"/>
  <c r="M12" i="25"/>
  <c r="S11" i="25"/>
  <c r="Q11" i="25"/>
  <c r="O11" i="25"/>
  <c r="M11" i="25"/>
  <c r="S10" i="25"/>
  <c r="Q10" i="25"/>
  <c r="O10" i="25"/>
  <c r="M10" i="25"/>
  <c r="S9" i="25"/>
  <c r="Q9" i="25"/>
  <c r="S8" i="25"/>
  <c r="Q8" i="25"/>
  <c r="O8" i="25"/>
  <c r="S7" i="25"/>
  <c r="Q7" i="25"/>
  <c r="O7" i="25"/>
  <c r="M7" i="25"/>
  <c r="S6" i="25"/>
  <c r="Q6" i="25"/>
  <c r="O6" i="25"/>
  <c r="M6" i="25"/>
  <c r="S5" i="25"/>
  <c r="Q5" i="25"/>
  <c r="O5" i="25"/>
  <c r="M5" i="25"/>
  <c r="S4" i="25"/>
  <c r="Q4" i="25"/>
  <c r="O4" i="25"/>
  <c r="M4" i="25"/>
  <c r="S22" i="24"/>
  <c r="Q22" i="24"/>
  <c r="O22" i="24"/>
  <c r="M22" i="24"/>
  <c r="K22" i="24"/>
  <c r="J22" i="24"/>
  <c r="F22" i="24"/>
  <c r="E22" i="24"/>
  <c r="S21" i="24"/>
  <c r="Q21" i="24"/>
  <c r="O21" i="24"/>
  <c r="M21" i="24"/>
  <c r="J21" i="24"/>
  <c r="I21" i="24"/>
  <c r="E21" i="24"/>
  <c r="D21" i="24"/>
  <c r="S20" i="24"/>
  <c r="Q20" i="24"/>
  <c r="O20" i="24"/>
  <c r="M20" i="24"/>
  <c r="J20" i="24"/>
  <c r="H20" i="24"/>
  <c r="D20" i="24"/>
  <c r="C20" i="24"/>
  <c r="S19" i="24"/>
  <c r="Q19" i="24"/>
  <c r="O19" i="24"/>
  <c r="M19" i="24"/>
  <c r="S13" i="24"/>
  <c r="Q13" i="24"/>
  <c r="O13" i="24"/>
  <c r="M13" i="24"/>
  <c r="S12" i="24"/>
  <c r="Q12" i="24"/>
  <c r="O12" i="24"/>
  <c r="M12" i="24"/>
  <c r="S11" i="24"/>
  <c r="Q11" i="24"/>
  <c r="O11" i="24"/>
  <c r="M11" i="24"/>
  <c r="S10" i="24"/>
  <c r="Q10" i="24"/>
  <c r="O10" i="24"/>
  <c r="M10" i="24"/>
  <c r="S9" i="24"/>
  <c r="Q9" i="24"/>
  <c r="S8" i="24"/>
  <c r="Q8" i="24"/>
  <c r="O8" i="24"/>
  <c r="S7" i="24"/>
  <c r="Q7" i="24"/>
  <c r="O7" i="24"/>
  <c r="M7" i="24"/>
  <c r="S6" i="24"/>
  <c r="Q6" i="24"/>
  <c r="O6" i="24"/>
  <c r="M6" i="24"/>
  <c r="S5" i="24"/>
  <c r="Q5" i="24"/>
  <c r="O5" i="24"/>
  <c r="M5" i="24"/>
  <c r="S4" i="24"/>
  <c r="Q4" i="24"/>
  <c r="O4" i="24"/>
  <c r="M4" i="24"/>
  <c r="S22" i="23"/>
  <c r="Q22" i="23"/>
  <c r="O22" i="23"/>
  <c r="K22" i="23"/>
  <c r="J22" i="23"/>
  <c r="F22" i="23"/>
  <c r="E22" i="23"/>
  <c r="S21" i="23"/>
  <c r="Q21" i="23"/>
  <c r="O21" i="23"/>
  <c r="M21" i="23"/>
  <c r="J21" i="23"/>
  <c r="I21" i="23"/>
  <c r="E21" i="23"/>
  <c r="D21" i="23"/>
  <c r="S20" i="23"/>
  <c r="Q20" i="23"/>
  <c r="O20" i="23"/>
  <c r="M20" i="23"/>
  <c r="J20" i="23"/>
  <c r="H20" i="23"/>
  <c r="D20" i="23"/>
  <c r="C20" i="23"/>
  <c r="S19" i="23"/>
  <c r="Q19" i="23"/>
  <c r="O19" i="23"/>
  <c r="S13" i="23"/>
  <c r="Q13" i="23"/>
  <c r="O13" i="23"/>
  <c r="M13" i="23"/>
  <c r="S12" i="23"/>
  <c r="Q12" i="23"/>
  <c r="O12" i="23"/>
  <c r="S11" i="23"/>
  <c r="Q11" i="23"/>
  <c r="O11" i="23"/>
  <c r="M11" i="23"/>
  <c r="S10" i="23"/>
  <c r="Q10" i="23"/>
  <c r="O10" i="23"/>
  <c r="M10" i="23"/>
  <c r="S9" i="23"/>
  <c r="Q9" i="23"/>
  <c r="S8" i="23"/>
  <c r="Q8" i="23"/>
  <c r="O8" i="23"/>
  <c r="S7" i="23"/>
  <c r="Q7" i="23"/>
  <c r="O7" i="23"/>
  <c r="M7" i="23"/>
  <c r="S6" i="23"/>
  <c r="Q6" i="23"/>
  <c r="O6" i="23"/>
  <c r="M6" i="23"/>
  <c r="S5" i="23"/>
  <c r="Q5" i="23"/>
  <c r="O5" i="23"/>
  <c r="M5" i="23"/>
  <c r="S4" i="23"/>
  <c r="Q4" i="23"/>
  <c r="O4" i="23"/>
  <c r="M4" i="23"/>
  <c r="M7" i="9"/>
  <c r="O6" i="9"/>
  <c r="M6" i="9"/>
  <c r="O19" i="9"/>
  <c r="M19" i="9"/>
  <c r="Q22" i="9"/>
  <c r="O22" i="9"/>
  <c r="M22" i="9"/>
  <c r="O21" i="9"/>
  <c r="M21" i="9"/>
  <c r="M20" i="9"/>
  <c r="Q12" i="9"/>
  <c r="O12" i="9"/>
  <c r="M12" i="9"/>
  <c r="O11" i="9"/>
  <c r="M11" i="9"/>
  <c r="M10" i="9"/>
  <c r="R25" i="7"/>
  <c r="P21" i="7"/>
  <c r="N21" i="7"/>
  <c r="R21" i="7"/>
  <c r="P20" i="7"/>
  <c r="N20" i="7"/>
  <c r="N19" i="7"/>
  <c r="P17" i="7"/>
  <c r="N17" i="7"/>
  <c r="N16" i="7"/>
  <c r="P16" i="7"/>
  <c r="N15" i="7"/>
  <c r="P12" i="7"/>
  <c r="N12" i="7"/>
  <c r="N11" i="7"/>
  <c r="P8" i="7"/>
  <c r="N8" i="7"/>
  <c r="N7" i="7"/>
  <c r="R16" i="7"/>
  <c r="P15" i="7"/>
  <c r="N14" i="7"/>
  <c r="R12" i="7"/>
  <c r="P11" i="7"/>
  <c r="N10" i="7"/>
  <c r="R8" i="7"/>
  <c r="P7" i="7"/>
  <c r="N6" i="7"/>
  <c r="N5" i="7"/>
  <c r="Q12" i="6"/>
  <c r="M7" i="6"/>
  <c r="O6" i="6"/>
  <c r="Q13" i="6"/>
  <c r="Q22" i="6"/>
  <c r="O21" i="6"/>
  <c r="M20" i="6"/>
  <c r="O11" i="6"/>
  <c r="M10" i="6"/>
  <c r="R25" i="5"/>
  <c r="R21" i="5"/>
  <c r="P20" i="5"/>
  <c r="N19" i="5"/>
  <c r="R16" i="5"/>
  <c r="P15" i="5"/>
  <c r="N14" i="5"/>
  <c r="R12" i="5"/>
  <c r="P11" i="5"/>
  <c r="N10" i="5"/>
  <c r="R8" i="5"/>
  <c r="N6" i="5"/>
  <c r="P7" i="5"/>
  <c r="N5" i="5"/>
  <c r="S22" i="22"/>
  <c r="K22" i="22"/>
  <c r="J22" i="22"/>
  <c r="F22" i="22"/>
  <c r="E22" i="22"/>
  <c r="S21" i="22"/>
  <c r="Q21" i="22"/>
  <c r="J21" i="22"/>
  <c r="I21" i="22"/>
  <c r="E21" i="22"/>
  <c r="D21" i="22"/>
  <c r="S20" i="22"/>
  <c r="Q20" i="22"/>
  <c r="O20" i="22"/>
  <c r="J20" i="22"/>
  <c r="H20" i="22"/>
  <c r="D20" i="22"/>
  <c r="C20" i="22"/>
  <c r="S19" i="22"/>
  <c r="Q19" i="22"/>
  <c r="S13" i="22"/>
  <c r="Q13" i="22"/>
  <c r="O13" i="22"/>
  <c r="M13" i="22"/>
  <c r="S12" i="22"/>
  <c r="S11" i="22"/>
  <c r="Q11" i="22"/>
  <c r="S10" i="22"/>
  <c r="Q10" i="22"/>
  <c r="O10" i="22"/>
  <c r="S9" i="22"/>
  <c r="Q9" i="22"/>
  <c r="S8" i="22"/>
  <c r="Q8" i="22"/>
  <c r="O8" i="22"/>
  <c r="S7" i="22"/>
  <c r="Q7" i="22"/>
  <c r="O7" i="22"/>
  <c r="S6" i="22"/>
  <c r="Q6" i="22"/>
  <c r="S5" i="22"/>
  <c r="Q5" i="22"/>
  <c r="O5" i="22"/>
  <c r="M5" i="22"/>
  <c r="S4" i="22"/>
  <c r="Q4" i="22"/>
  <c r="O4" i="22"/>
  <c r="M4" i="22"/>
  <c r="H25" i="21"/>
  <c r="T25" i="21" s="1"/>
  <c r="T24" i="21"/>
  <c r="H24" i="21"/>
  <c r="R24" i="21" s="1"/>
  <c r="T23" i="21"/>
  <c r="R23" i="21"/>
  <c r="H23" i="21"/>
  <c r="H22" i="21"/>
  <c r="T22" i="21" s="1"/>
  <c r="H21" i="21"/>
  <c r="T21" i="21" s="1"/>
  <c r="T20" i="21"/>
  <c r="R20" i="21"/>
  <c r="H20" i="21"/>
  <c r="T19" i="21"/>
  <c r="R19" i="21"/>
  <c r="P19" i="21"/>
  <c r="H19" i="21"/>
  <c r="R18" i="21"/>
  <c r="P18" i="21"/>
  <c r="H18" i="21"/>
  <c r="T18" i="21" s="1"/>
  <c r="T17" i="21"/>
  <c r="R17" i="21"/>
  <c r="H16" i="21"/>
  <c r="T16" i="21" s="1"/>
  <c r="T15" i="21"/>
  <c r="R15" i="21"/>
  <c r="H15" i="21"/>
  <c r="T14" i="21"/>
  <c r="R14" i="21"/>
  <c r="P14" i="21"/>
  <c r="H14" i="21"/>
  <c r="R13" i="21"/>
  <c r="P13" i="21"/>
  <c r="H13" i="21"/>
  <c r="T13" i="21" s="1"/>
  <c r="H12" i="21"/>
  <c r="T12" i="21" s="1"/>
  <c r="H11" i="21"/>
  <c r="R11" i="21" s="1"/>
  <c r="H10" i="21"/>
  <c r="P10" i="21" s="1"/>
  <c r="H9" i="21"/>
  <c r="P9" i="21" s="1"/>
  <c r="H8" i="21"/>
  <c r="T8" i="21" s="1"/>
  <c r="T7" i="21"/>
  <c r="R7" i="21"/>
  <c r="H7" i="21"/>
  <c r="T6" i="21"/>
  <c r="R6" i="21"/>
  <c r="P6" i="21"/>
  <c r="H6" i="21"/>
  <c r="T5" i="21"/>
  <c r="R5" i="21"/>
  <c r="P5" i="21"/>
  <c r="H5" i="21"/>
  <c r="H4" i="21"/>
  <c r="T4" i="21" s="1"/>
  <c r="S22" i="20"/>
  <c r="K22" i="20"/>
  <c r="J22" i="20"/>
  <c r="F22" i="20"/>
  <c r="E22" i="20"/>
  <c r="S21" i="20"/>
  <c r="Q21" i="20"/>
  <c r="J21" i="20"/>
  <c r="I21" i="20"/>
  <c r="E21" i="20"/>
  <c r="D21" i="20"/>
  <c r="S20" i="20"/>
  <c r="Q20" i="20"/>
  <c r="O20" i="20"/>
  <c r="J20" i="20"/>
  <c r="H20" i="20"/>
  <c r="D20" i="20"/>
  <c r="C20" i="20"/>
  <c r="S19" i="20"/>
  <c r="Q19" i="20"/>
  <c r="S13" i="20"/>
  <c r="Q13" i="20"/>
  <c r="O13" i="20"/>
  <c r="M13" i="20"/>
  <c r="S12" i="20"/>
  <c r="S11" i="20"/>
  <c r="Q11" i="20"/>
  <c r="S10" i="20"/>
  <c r="Q10" i="20"/>
  <c r="O10" i="20"/>
  <c r="S9" i="20"/>
  <c r="Q9" i="20"/>
  <c r="S8" i="20"/>
  <c r="Q8" i="20"/>
  <c r="O8" i="20"/>
  <c r="S7" i="20"/>
  <c r="Q7" i="20"/>
  <c r="O7" i="20"/>
  <c r="S6" i="20"/>
  <c r="Q6" i="20"/>
  <c r="S5" i="20"/>
  <c r="Q5" i="20"/>
  <c r="O5" i="20"/>
  <c r="M5" i="20"/>
  <c r="S4" i="20"/>
  <c r="Q4" i="20"/>
  <c r="O4" i="20"/>
  <c r="M4" i="20"/>
  <c r="H25" i="19"/>
  <c r="T25" i="19" s="1"/>
  <c r="T24" i="19"/>
  <c r="R24" i="19"/>
  <c r="H24" i="19"/>
  <c r="H23" i="19"/>
  <c r="T23" i="19" s="1"/>
  <c r="H22" i="19"/>
  <c r="T22" i="19" s="1"/>
  <c r="T21" i="19"/>
  <c r="H21" i="19"/>
  <c r="H20" i="19"/>
  <c r="T20" i="19" s="1"/>
  <c r="H19" i="19"/>
  <c r="T19" i="19" s="1"/>
  <c r="R18" i="19"/>
  <c r="P18" i="19"/>
  <c r="N18" i="19"/>
  <c r="H18" i="19"/>
  <c r="T18" i="19" s="1"/>
  <c r="T17" i="19"/>
  <c r="R17" i="19"/>
  <c r="T16" i="19"/>
  <c r="H16" i="19"/>
  <c r="H15" i="19"/>
  <c r="T15" i="19" s="1"/>
  <c r="H14" i="19"/>
  <c r="T14" i="19" s="1"/>
  <c r="R13" i="19"/>
  <c r="P13" i="19"/>
  <c r="N13" i="19"/>
  <c r="H13" i="19"/>
  <c r="T13" i="19" s="1"/>
  <c r="H12" i="19"/>
  <c r="T12" i="19" s="1"/>
  <c r="T11" i="19"/>
  <c r="H11" i="19"/>
  <c r="R11" i="19" s="1"/>
  <c r="T10" i="19"/>
  <c r="R10" i="19"/>
  <c r="H10" i="19"/>
  <c r="P10" i="19" s="1"/>
  <c r="R9" i="19"/>
  <c r="H9" i="19"/>
  <c r="P9" i="19" s="1"/>
  <c r="T8" i="19"/>
  <c r="H8" i="19"/>
  <c r="H7" i="19"/>
  <c r="T7" i="19" s="1"/>
  <c r="H6" i="19"/>
  <c r="T6" i="19" s="1"/>
  <c r="H5" i="19"/>
  <c r="T5" i="19" s="1"/>
  <c r="N4" i="19"/>
  <c r="H4" i="19"/>
  <c r="T4" i="19" s="1"/>
  <c r="S22" i="18"/>
  <c r="K22" i="18"/>
  <c r="J22" i="18"/>
  <c r="F22" i="18"/>
  <c r="E22" i="18"/>
  <c r="S21" i="18"/>
  <c r="Q21" i="18"/>
  <c r="J21" i="18"/>
  <c r="I21" i="18"/>
  <c r="E21" i="18"/>
  <c r="D21" i="18"/>
  <c r="S20" i="18"/>
  <c r="Q20" i="18"/>
  <c r="O20" i="18"/>
  <c r="J20" i="18"/>
  <c r="H20" i="18"/>
  <c r="D20" i="18"/>
  <c r="C20" i="18"/>
  <c r="S19" i="18"/>
  <c r="Q19" i="18"/>
  <c r="S13" i="18"/>
  <c r="Q13" i="18"/>
  <c r="O13" i="18"/>
  <c r="M13" i="18"/>
  <c r="S12" i="18"/>
  <c r="S11" i="18"/>
  <c r="Q11" i="18"/>
  <c r="S10" i="18"/>
  <c r="Q10" i="18"/>
  <c r="O10" i="18"/>
  <c r="S9" i="18"/>
  <c r="Q9" i="18"/>
  <c r="S8" i="18"/>
  <c r="Q8" i="18"/>
  <c r="O8" i="18"/>
  <c r="S7" i="18"/>
  <c r="Q7" i="18"/>
  <c r="O7" i="18"/>
  <c r="S6" i="18"/>
  <c r="Q6" i="18"/>
  <c r="S5" i="18"/>
  <c r="Q5" i="18"/>
  <c r="O5" i="18"/>
  <c r="M5" i="18"/>
  <c r="S4" i="18"/>
  <c r="Q4" i="18"/>
  <c r="O4" i="18"/>
  <c r="M4" i="18"/>
  <c r="H25" i="17"/>
  <c r="T25" i="17" s="1"/>
  <c r="T24" i="17"/>
  <c r="H24" i="17"/>
  <c r="R24" i="17" s="1"/>
  <c r="T23" i="17"/>
  <c r="R23" i="17"/>
  <c r="H23" i="17"/>
  <c r="R22" i="17"/>
  <c r="H22" i="17"/>
  <c r="T22" i="17" s="1"/>
  <c r="H21" i="17"/>
  <c r="T21" i="17" s="1"/>
  <c r="T20" i="17"/>
  <c r="R20" i="17"/>
  <c r="H20" i="17"/>
  <c r="T19" i="17"/>
  <c r="R19" i="17"/>
  <c r="P19" i="17"/>
  <c r="H19" i="17"/>
  <c r="R18" i="17"/>
  <c r="P18" i="17"/>
  <c r="H18" i="17"/>
  <c r="N18" i="17" s="1"/>
  <c r="T17" i="17"/>
  <c r="R17" i="17"/>
  <c r="H16" i="17"/>
  <c r="T16" i="17" s="1"/>
  <c r="T15" i="17"/>
  <c r="R15" i="17"/>
  <c r="H15" i="17"/>
  <c r="T14" i="17"/>
  <c r="R14" i="17"/>
  <c r="P14" i="17"/>
  <c r="H14" i="17"/>
  <c r="R13" i="17"/>
  <c r="P13" i="17"/>
  <c r="H13" i="17"/>
  <c r="N13" i="17" s="1"/>
  <c r="T12" i="17"/>
  <c r="H12" i="17"/>
  <c r="H11" i="17"/>
  <c r="T11" i="17" s="1"/>
  <c r="H10" i="17"/>
  <c r="T10" i="17" s="1"/>
  <c r="N9" i="17"/>
  <c r="H9" i="17"/>
  <c r="T9" i="17" s="1"/>
  <c r="H8" i="17"/>
  <c r="T8" i="17" s="1"/>
  <c r="T7" i="17"/>
  <c r="R7" i="17"/>
  <c r="H7" i="17"/>
  <c r="T6" i="17"/>
  <c r="R6" i="17"/>
  <c r="P6" i="17"/>
  <c r="H6" i="17"/>
  <c r="T5" i="17"/>
  <c r="R5" i="17"/>
  <c r="P5" i="17"/>
  <c r="H5" i="17"/>
  <c r="H4" i="17"/>
  <c r="L4" i="17" s="1"/>
  <c r="S22" i="16"/>
  <c r="K22" i="16"/>
  <c r="J22" i="16"/>
  <c r="F22" i="16"/>
  <c r="E22" i="16"/>
  <c r="S21" i="16"/>
  <c r="Q21" i="16"/>
  <c r="J21" i="16"/>
  <c r="I21" i="16"/>
  <c r="E21" i="16"/>
  <c r="D21" i="16"/>
  <c r="S20" i="16"/>
  <c r="Q20" i="16"/>
  <c r="O20" i="16"/>
  <c r="J20" i="16"/>
  <c r="H20" i="16"/>
  <c r="D20" i="16"/>
  <c r="C20" i="16"/>
  <c r="S19" i="16"/>
  <c r="Q19" i="16"/>
  <c r="S13" i="16"/>
  <c r="Q13" i="16"/>
  <c r="O13" i="16"/>
  <c r="M13" i="16"/>
  <c r="S12" i="16"/>
  <c r="S11" i="16"/>
  <c r="Q11" i="16"/>
  <c r="S10" i="16"/>
  <c r="Q10" i="16"/>
  <c r="O10" i="16"/>
  <c r="S9" i="16"/>
  <c r="Q9" i="16"/>
  <c r="S8" i="16"/>
  <c r="Q8" i="16"/>
  <c r="O8" i="16"/>
  <c r="S7" i="16"/>
  <c r="Q7" i="16"/>
  <c r="O7" i="16"/>
  <c r="S6" i="16"/>
  <c r="Q6" i="16"/>
  <c r="S5" i="16"/>
  <c r="Q5" i="16"/>
  <c r="O5" i="16"/>
  <c r="M5" i="16"/>
  <c r="S4" i="16"/>
  <c r="Q4" i="16"/>
  <c r="M4" i="16"/>
  <c r="H25" i="15"/>
  <c r="T25" i="15" s="1"/>
  <c r="T24" i="15"/>
  <c r="R24" i="15"/>
  <c r="H24" i="15"/>
  <c r="T23" i="15"/>
  <c r="H23" i="15"/>
  <c r="R23" i="15" s="1"/>
  <c r="R22" i="15"/>
  <c r="H22" i="15"/>
  <c r="T22" i="15" s="1"/>
  <c r="T21" i="15"/>
  <c r="H21" i="15"/>
  <c r="T20" i="15"/>
  <c r="H20" i="15"/>
  <c r="R20" i="15" s="1"/>
  <c r="R19" i="15"/>
  <c r="H19" i="15"/>
  <c r="T19" i="15" s="1"/>
  <c r="R18" i="15"/>
  <c r="P18" i="15"/>
  <c r="H18" i="15"/>
  <c r="T18" i="15" s="1"/>
  <c r="T17" i="15"/>
  <c r="R17" i="15"/>
  <c r="T16" i="15"/>
  <c r="H16" i="15"/>
  <c r="T15" i="15"/>
  <c r="H15" i="15"/>
  <c r="R15" i="15" s="1"/>
  <c r="R14" i="15"/>
  <c r="H14" i="15"/>
  <c r="T14" i="15" s="1"/>
  <c r="R13" i="15"/>
  <c r="P13" i="15"/>
  <c r="N13" i="15"/>
  <c r="H13" i="15"/>
  <c r="T13" i="15" s="1"/>
  <c r="T12" i="15"/>
  <c r="H12" i="15"/>
  <c r="H11" i="15"/>
  <c r="R11" i="15" s="1"/>
  <c r="H10" i="15"/>
  <c r="P10" i="15" s="1"/>
  <c r="N9" i="15"/>
  <c r="H9" i="15"/>
  <c r="P9" i="15" s="1"/>
  <c r="T8" i="15"/>
  <c r="H8" i="15"/>
  <c r="H7" i="15"/>
  <c r="T7" i="15" s="1"/>
  <c r="H6" i="15"/>
  <c r="T6" i="15" s="1"/>
  <c r="H5" i="15"/>
  <c r="T5" i="15" s="1"/>
  <c r="N4" i="15"/>
  <c r="J4" i="15"/>
  <c r="H4" i="15"/>
  <c r="T4" i="15" s="1"/>
  <c r="H25" i="14"/>
  <c r="T25" i="14" s="1"/>
  <c r="T24" i="14"/>
  <c r="R24" i="14"/>
  <c r="H24" i="14"/>
  <c r="H23" i="14"/>
  <c r="T23" i="14" s="1"/>
  <c r="H22" i="14"/>
  <c r="T22" i="14" s="1"/>
  <c r="T21" i="14"/>
  <c r="H21" i="14"/>
  <c r="H20" i="14"/>
  <c r="T20" i="14" s="1"/>
  <c r="H19" i="14"/>
  <c r="T19" i="14" s="1"/>
  <c r="R18" i="14"/>
  <c r="P18" i="14"/>
  <c r="N18" i="14"/>
  <c r="H18" i="14"/>
  <c r="T18" i="14" s="1"/>
  <c r="T17" i="14"/>
  <c r="R17" i="14"/>
  <c r="T16" i="14"/>
  <c r="H16" i="14"/>
  <c r="H15" i="14"/>
  <c r="T15" i="14" s="1"/>
  <c r="H14" i="14"/>
  <c r="T14" i="14" s="1"/>
  <c r="R13" i="14"/>
  <c r="P13" i="14"/>
  <c r="N13" i="14"/>
  <c r="H13" i="14"/>
  <c r="T13" i="14" s="1"/>
  <c r="H12" i="14"/>
  <c r="T12" i="14" s="1"/>
  <c r="T11" i="14"/>
  <c r="H11" i="14"/>
  <c r="R11" i="14" s="1"/>
  <c r="T10" i="14"/>
  <c r="R10" i="14"/>
  <c r="H10" i="14"/>
  <c r="P10" i="14" s="1"/>
  <c r="R9" i="14"/>
  <c r="H9" i="14"/>
  <c r="P9" i="14" s="1"/>
  <c r="T8" i="14"/>
  <c r="H8" i="14"/>
  <c r="H7" i="14"/>
  <c r="T7" i="14" s="1"/>
  <c r="H6" i="14"/>
  <c r="T6" i="14" s="1"/>
  <c r="H5" i="14"/>
  <c r="T5" i="14" s="1"/>
  <c r="N4" i="14"/>
  <c r="H4" i="14"/>
  <c r="T4" i="14" s="1"/>
  <c r="H25" i="12"/>
  <c r="T25" i="12" s="1"/>
  <c r="T24" i="12"/>
  <c r="H24" i="12"/>
  <c r="R24" i="12" s="1"/>
  <c r="T23" i="12"/>
  <c r="R23" i="12"/>
  <c r="H23" i="12"/>
  <c r="R22" i="12"/>
  <c r="H22" i="12"/>
  <c r="T22" i="12" s="1"/>
  <c r="H21" i="12"/>
  <c r="T21" i="12" s="1"/>
  <c r="T20" i="12"/>
  <c r="R20" i="12"/>
  <c r="H20" i="12"/>
  <c r="T19" i="12"/>
  <c r="R19" i="12"/>
  <c r="P19" i="12"/>
  <c r="H19" i="12"/>
  <c r="R18" i="12"/>
  <c r="P18" i="12"/>
  <c r="H18" i="12"/>
  <c r="N18" i="12" s="1"/>
  <c r="T17" i="12"/>
  <c r="R17" i="12"/>
  <c r="H16" i="12"/>
  <c r="T16" i="12" s="1"/>
  <c r="T15" i="12"/>
  <c r="R15" i="12"/>
  <c r="H15" i="12"/>
  <c r="T14" i="12"/>
  <c r="R14" i="12"/>
  <c r="P14" i="12"/>
  <c r="H14" i="12"/>
  <c r="R13" i="12"/>
  <c r="P13" i="12"/>
  <c r="H13" i="12"/>
  <c r="N13" i="12" s="1"/>
  <c r="T12" i="12"/>
  <c r="H12" i="12"/>
  <c r="H11" i="12"/>
  <c r="T11" i="12" s="1"/>
  <c r="T10" i="12"/>
  <c r="H10" i="12"/>
  <c r="R10" i="12" s="1"/>
  <c r="H9" i="12"/>
  <c r="N9" i="12" s="1"/>
  <c r="H8" i="12"/>
  <c r="T8" i="12" s="1"/>
  <c r="T7" i="12"/>
  <c r="R7" i="12"/>
  <c r="H7" i="12"/>
  <c r="T6" i="12"/>
  <c r="R6" i="12"/>
  <c r="P6" i="12"/>
  <c r="H6" i="12"/>
  <c r="T5" i="12"/>
  <c r="R5" i="12"/>
  <c r="P5" i="12"/>
  <c r="H5" i="12"/>
  <c r="H4" i="12"/>
  <c r="R4" i="12" s="1"/>
  <c r="H25" i="10"/>
  <c r="T25" i="10" s="1"/>
  <c r="T24" i="10"/>
  <c r="R24" i="10"/>
  <c r="H24" i="10"/>
  <c r="H23" i="10"/>
  <c r="T23" i="10" s="1"/>
  <c r="H22" i="10"/>
  <c r="T22" i="10" s="1"/>
  <c r="T21" i="10"/>
  <c r="H21" i="10"/>
  <c r="H20" i="10"/>
  <c r="T20" i="10" s="1"/>
  <c r="H19" i="10"/>
  <c r="T19" i="10" s="1"/>
  <c r="R18" i="10"/>
  <c r="P18" i="10"/>
  <c r="N18" i="10"/>
  <c r="H18" i="10"/>
  <c r="T18" i="10" s="1"/>
  <c r="T17" i="10"/>
  <c r="R17" i="10"/>
  <c r="T16" i="10"/>
  <c r="H16" i="10"/>
  <c r="H15" i="10"/>
  <c r="T15" i="10" s="1"/>
  <c r="H14" i="10"/>
  <c r="T14" i="10" s="1"/>
  <c r="R13" i="10"/>
  <c r="P13" i="10"/>
  <c r="N13" i="10"/>
  <c r="H13" i="10"/>
  <c r="T13" i="10" s="1"/>
  <c r="H12" i="10"/>
  <c r="T12" i="10" s="1"/>
  <c r="T11" i="10"/>
  <c r="H11" i="10"/>
  <c r="R11" i="10" s="1"/>
  <c r="T10" i="10"/>
  <c r="R10" i="10"/>
  <c r="H10" i="10"/>
  <c r="P10" i="10" s="1"/>
  <c r="R9" i="10"/>
  <c r="H9" i="10"/>
  <c r="P9" i="10" s="1"/>
  <c r="T8" i="10"/>
  <c r="H8" i="10"/>
  <c r="H7" i="10"/>
  <c r="T7" i="10" s="1"/>
  <c r="H6" i="10"/>
  <c r="T6" i="10" s="1"/>
  <c r="H5" i="10"/>
  <c r="T5" i="10" s="1"/>
  <c r="N4" i="10"/>
  <c r="H4" i="10"/>
  <c r="T4" i="10" s="1"/>
  <c r="S22" i="9"/>
  <c r="K22" i="9"/>
  <c r="J22" i="9"/>
  <c r="F22" i="9"/>
  <c r="E22" i="9"/>
  <c r="S21" i="9"/>
  <c r="Q21" i="9"/>
  <c r="J21" i="9"/>
  <c r="I21" i="9"/>
  <c r="E21" i="9"/>
  <c r="D21" i="9"/>
  <c r="S20" i="9"/>
  <c r="Q20" i="9"/>
  <c r="O20" i="9"/>
  <c r="J20" i="9"/>
  <c r="H20" i="9"/>
  <c r="D20" i="9"/>
  <c r="C20" i="9"/>
  <c r="S19" i="9"/>
  <c r="Q19" i="9"/>
  <c r="S13" i="9"/>
  <c r="Q13" i="9"/>
  <c r="O13" i="9"/>
  <c r="M13" i="9"/>
  <c r="S12" i="9"/>
  <c r="S11" i="9"/>
  <c r="Q11" i="9"/>
  <c r="S10" i="9"/>
  <c r="Q10" i="9"/>
  <c r="O10" i="9"/>
  <c r="S9" i="9"/>
  <c r="Q9" i="9"/>
  <c r="S8" i="9"/>
  <c r="Q8" i="9"/>
  <c r="O8" i="9"/>
  <c r="S7" i="9"/>
  <c r="Q7" i="9"/>
  <c r="O7" i="9"/>
  <c r="S6" i="9"/>
  <c r="Q6" i="9"/>
  <c r="S5" i="9"/>
  <c r="Q5" i="9"/>
  <c r="O5" i="9"/>
  <c r="M5" i="9"/>
  <c r="S4" i="9"/>
  <c r="Q4" i="9"/>
  <c r="O4" i="9"/>
  <c r="M4" i="9"/>
  <c r="H25" i="7"/>
  <c r="T25" i="7" s="1"/>
  <c r="T24" i="7"/>
  <c r="R24" i="7"/>
  <c r="H24" i="7"/>
  <c r="H23" i="7"/>
  <c r="T23" i="7" s="1"/>
  <c r="H22" i="7"/>
  <c r="T22" i="7" s="1"/>
  <c r="T21" i="7"/>
  <c r="H21" i="7"/>
  <c r="H20" i="7"/>
  <c r="T20" i="7" s="1"/>
  <c r="H19" i="7"/>
  <c r="T19" i="7" s="1"/>
  <c r="R18" i="7"/>
  <c r="P18" i="7"/>
  <c r="N18" i="7"/>
  <c r="H18" i="7"/>
  <c r="T18" i="7" s="1"/>
  <c r="T17" i="7"/>
  <c r="R17" i="7"/>
  <c r="T16" i="7"/>
  <c r="H16" i="7"/>
  <c r="H15" i="7"/>
  <c r="T15" i="7" s="1"/>
  <c r="H14" i="7"/>
  <c r="T14" i="7" s="1"/>
  <c r="R13" i="7"/>
  <c r="P13" i="7"/>
  <c r="N13" i="7"/>
  <c r="H13" i="7"/>
  <c r="T13" i="7" s="1"/>
  <c r="H12" i="7"/>
  <c r="T12" i="7" s="1"/>
  <c r="T11" i="7"/>
  <c r="H11" i="7"/>
  <c r="R11" i="7" s="1"/>
  <c r="T10" i="7"/>
  <c r="R10" i="7"/>
  <c r="H10" i="7"/>
  <c r="P10" i="7" s="1"/>
  <c r="R9" i="7"/>
  <c r="H9" i="7"/>
  <c r="P9" i="7" s="1"/>
  <c r="T8" i="7"/>
  <c r="H8" i="7"/>
  <c r="H7" i="7"/>
  <c r="T7" i="7" s="1"/>
  <c r="H6" i="7"/>
  <c r="T6" i="7" s="1"/>
  <c r="H5" i="7"/>
  <c r="T5" i="7" s="1"/>
  <c r="N4" i="7"/>
  <c r="H4" i="7"/>
  <c r="T4" i="7" s="1"/>
  <c r="S22" i="6"/>
  <c r="K22" i="6"/>
  <c r="J22" i="6"/>
  <c r="F22" i="6"/>
  <c r="E22" i="6"/>
  <c r="S21" i="6"/>
  <c r="Q21" i="6"/>
  <c r="J21" i="6"/>
  <c r="I21" i="6"/>
  <c r="E21" i="6"/>
  <c r="D21" i="6"/>
  <c r="S20" i="6"/>
  <c r="Q20" i="6"/>
  <c r="O20" i="6"/>
  <c r="J20" i="6"/>
  <c r="H20" i="6"/>
  <c r="D20" i="6"/>
  <c r="C20" i="6"/>
  <c r="S19" i="6"/>
  <c r="Q19" i="6"/>
  <c r="S13" i="6"/>
  <c r="M13" i="6"/>
  <c r="S12" i="6"/>
  <c r="S11" i="6"/>
  <c r="Q11" i="6"/>
  <c r="S10" i="6"/>
  <c r="Q10" i="6"/>
  <c r="O10" i="6"/>
  <c r="S9" i="6"/>
  <c r="Q9" i="6"/>
  <c r="S8" i="6"/>
  <c r="Q8" i="6"/>
  <c r="O8" i="6"/>
  <c r="S7" i="6"/>
  <c r="Q7" i="6"/>
  <c r="O7" i="6"/>
  <c r="S6" i="6"/>
  <c r="Q6" i="6"/>
  <c r="S5" i="6"/>
  <c r="Q5" i="6"/>
  <c r="O5" i="6"/>
  <c r="M5" i="6"/>
  <c r="S4" i="6"/>
  <c r="Q4" i="6"/>
  <c r="O4" i="6"/>
  <c r="M4" i="6"/>
  <c r="H25" i="5"/>
  <c r="T25" i="5" s="1"/>
  <c r="T24" i="5"/>
  <c r="H24" i="5"/>
  <c r="R24" i="5" s="1"/>
  <c r="T23" i="5"/>
  <c r="R23" i="5"/>
  <c r="H23" i="5"/>
  <c r="H22" i="5"/>
  <c r="T22" i="5" s="1"/>
  <c r="H21" i="5"/>
  <c r="T21" i="5" s="1"/>
  <c r="T20" i="5"/>
  <c r="R20" i="5"/>
  <c r="H20" i="5"/>
  <c r="T19" i="5"/>
  <c r="R19" i="5"/>
  <c r="P19" i="5"/>
  <c r="H19" i="5"/>
  <c r="R18" i="5"/>
  <c r="P18" i="5"/>
  <c r="H18" i="5"/>
  <c r="N18" i="5" s="1"/>
  <c r="T17" i="5"/>
  <c r="R17" i="5"/>
  <c r="H16" i="5"/>
  <c r="T16" i="5" s="1"/>
  <c r="T15" i="5"/>
  <c r="R15" i="5"/>
  <c r="H15" i="5"/>
  <c r="T14" i="5"/>
  <c r="R14" i="5"/>
  <c r="P14" i="5"/>
  <c r="H14" i="5"/>
  <c r="R13" i="5"/>
  <c r="P13" i="5"/>
  <c r="H13" i="5"/>
  <c r="N13" i="5" s="1"/>
  <c r="H12" i="5"/>
  <c r="T12" i="5" s="1"/>
  <c r="H11" i="5"/>
  <c r="T11" i="5" s="1"/>
  <c r="T10" i="5"/>
  <c r="H10" i="5"/>
  <c r="R10" i="5" s="1"/>
  <c r="H9" i="5"/>
  <c r="N9" i="5" s="1"/>
  <c r="H8" i="5"/>
  <c r="T8" i="5" s="1"/>
  <c r="T7" i="5"/>
  <c r="R7" i="5"/>
  <c r="H7" i="5"/>
  <c r="T6" i="5"/>
  <c r="R6" i="5"/>
  <c r="P6" i="5"/>
  <c r="H6" i="5"/>
  <c r="T5" i="5"/>
  <c r="R5" i="5"/>
  <c r="P5" i="5"/>
  <c r="H5" i="5"/>
  <c r="H4" i="5"/>
  <c r="R4" i="5" s="1"/>
  <c r="R4" i="21" l="1"/>
  <c r="N9" i="21"/>
  <c r="N4" i="21"/>
  <c r="R9" i="21"/>
  <c r="R10" i="21"/>
  <c r="T11" i="21"/>
  <c r="N13" i="21"/>
  <c r="N18" i="21"/>
  <c r="P4" i="21"/>
  <c r="T9" i="21"/>
  <c r="T10" i="21"/>
  <c r="R22" i="21"/>
  <c r="J4" i="21"/>
  <c r="L4" i="21"/>
  <c r="P4" i="19"/>
  <c r="P5" i="19"/>
  <c r="P6" i="19"/>
  <c r="R7" i="19"/>
  <c r="T9" i="19"/>
  <c r="P14" i="19"/>
  <c r="R15" i="19"/>
  <c r="P19" i="19"/>
  <c r="R20" i="19"/>
  <c r="R23" i="19"/>
  <c r="J4" i="19"/>
  <c r="R4" i="19"/>
  <c r="R5" i="19"/>
  <c r="R6" i="19"/>
  <c r="N9" i="19"/>
  <c r="R14" i="19"/>
  <c r="R19" i="19"/>
  <c r="R22" i="19"/>
  <c r="L4" i="19"/>
  <c r="R4" i="17"/>
  <c r="T4" i="17"/>
  <c r="P9" i="17"/>
  <c r="P10" i="17"/>
  <c r="R11" i="17"/>
  <c r="T13" i="17"/>
  <c r="T18" i="17"/>
  <c r="N4" i="17"/>
  <c r="R9" i="17"/>
  <c r="R10" i="17"/>
  <c r="P4" i="17"/>
  <c r="J4" i="17"/>
  <c r="R9" i="15"/>
  <c r="R10" i="15"/>
  <c r="T11" i="15"/>
  <c r="P4" i="15"/>
  <c r="P5" i="15"/>
  <c r="P6" i="15"/>
  <c r="R7" i="15"/>
  <c r="T9" i="15"/>
  <c r="T10" i="15"/>
  <c r="P14" i="15"/>
  <c r="P19" i="15"/>
  <c r="R4" i="15"/>
  <c r="R5" i="15"/>
  <c r="R6" i="15"/>
  <c r="L4" i="15"/>
  <c r="P4" i="14"/>
  <c r="P5" i="14"/>
  <c r="P6" i="14"/>
  <c r="R7" i="14"/>
  <c r="T9" i="14"/>
  <c r="P14" i="14"/>
  <c r="R15" i="14"/>
  <c r="P19" i="14"/>
  <c r="R20" i="14"/>
  <c r="R23" i="14"/>
  <c r="J4" i="14"/>
  <c r="R4" i="14"/>
  <c r="R5" i="14"/>
  <c r="R6" i="14"/>
  <c r="N9" i="14"/>
  <c r="R14" i="14"/>
  <c r="R19" i="14"/>
  <c r="R22" i="14"/>
  <c r="L4" i="14"/>
  <c r="J4" i="12"/>
  <c r="L4" i="12"/>
  <c r="T4" i="12"/>
  <c r="P9" i="12"/>
  <c r="P10" i="12"/>
  <c r="R11" i="12"/>
  <c r="T13" i="12"/>
  <c r="T18" i="12"/>
  <c r="N4" i="12"/>
  <c r="R9" i="12"/>
  <c r="P4" i="12"/>
  <c r="T9" i="12"/>
  <c r="P5" i="10"/>
  <c r="T9" i="10"/>
  <c r="R23" i="10"/>
  <c r="R7" i="10"/>
  <c r="P4" i="10"/>
  <c r="P6" i="10"/>
  <c r="P14" i="10"/>
  <c r="R15" i="10"/>
  <c r="P19" i="10"/>
  <c r="R20" i="10"/>
  <c r="J4" i="10"/>
  <c r="R4" i="10"/>
  <c r="R5" i="10"/>
  <c r="R6" i="10"/>
  <c r="N9" i="10"/>
  <c r="R14" i="10"/>
  <c r="R19" i="10"/>
  <c r="R22" i="10"/>
  <c r="L4" i="10"/>
  <c r="P4" i="7"/>
  <c r="P5" i="7"/>
  <c r="P6" i="7"/>
  <c r="R7" i="7"/>
  <c r="T9" i="7"/>
  <c r="P14" i="7"/>
  <c r="R15" i="7"/>
  <c r="P19" i="7"/>
  <c r="R20" i="7"/>
  <c r="R23" i="7"/>
  <c r="J4" i="7"/>
  <c r="R4" i="7"/>
  <c r="R5" i="7"/>
  <c r="R6" i="7"/>
  <c r="N9" i="7"/>
  <c r="R14" i="7"/>
  <c r="R19" i="7"/>
  <c r="R22" i="7"/>
  <c r="L4" i="7"/>
  <c r="P4" i="5"/>
  <c r="T9" i="5"/>
  <c r="J4" i="5"/>
  <c r="R22" i="5"/>
  <c r="L4" i="5"/>
  <c r="T4" i="5"/>
  <c r="P9" i="5"/>
  <c r="P10" i="5"/>
  <c r="R11" i="5"/>
  <c r="T13" i="5"/>
  <c r="T18" i="5"/>
  <c r="N4" i="5"/>
  <c r="R9" i="5"/>
  <c r="S12" i="1"/>
  <c r="S22" i="1"/>
  <c r="S21" i="1"/>
  <c r="Q21" i="1"/>
  <c r="S20" i="1"/>
  <c r="Q20" i="1"/>
  <c r="O20" i="1"/>
  <c r="S19" i="1"/>
  <c r="Q19" i="1"/>
  <c r="S13" i="1"/>
  <c r="Q13" i="1"/>
  <c r="O13" i="1"/>
  <c r="M13" i="1"/>
  <c r="S9" i="1"/>
  <c r="Q9" i="1"/>
  <c r="S8" i="1"/>
  <c r="Q8" i="1"/>
  <c r="O8" i="1"/>
  <c r="S7" i="1"/>
  <c r="Q7" i="1"/>
  <c r="O7" i="1"/>
  <c r="S5" i="1"/>
  <c r="Q5" i="1"/>
  <c r="O5" i="1"/>
  <c r="M5" i="1"/>
  <c r="S10" i="1"/>
  <c r="Q10" i="1"/>
  <c r="O10" i="1"/>
  <c r="S4" i="1"/>
  <c r="Q4" i="1"/>
  <c r="O4" i="1"/>
  <c r="M4" i="1"/>
  <c r="S11" i="1"/>
  <c r="Q11" i="1"/>
  <c r="S6" i="1"/>
  <c r="Q6" i="1"/>
  <c r="H25" i="4"/>
  <c r="T25" i="4" s="1"/>
  <c r="H24" i="4"/>
  <c r="R24" i="4" s="1"/>
  <c r="H23" i="4"/>
  <c r="R23" i="4" s="1"/>
  <c r="H22" i="4"/>
  <c r="R22" i="4" s="1"/>
  <c r="H21" i="4"/>
  <c r="T21" i="4" s="1"/>
  <c r="T20" i="4"/>
  <c r="R20" i="4"/>
  <c r="H20" i="4"/>
  <c r="T19" i="4"/>
  <c r="R19" i="4"/>
  <c r="P19" i="4"/>
  <c r="H19" i="4"/>
  <c r="H18" i="4"/>
  <c r="R18" i="4" s="1"/>
  <c r="T17" i="4"/>
  <c r="R17" i="4"/>
  <c r="H16" i="4"/>
  <c r="T16" i="4" s="1"/>
  <c r="T15" i="4"/>
  <c r="R15" i="4"/>
  <c r="H15" i="4"/>
  <c r="T14" i="4"/>
  <c r="R14" i="4"/>
  <c r="P14" i="4"/>
  <c r="H14" i="4"/>
  <c r="H13" i="4"/>
  <c r="R13" i="4" s="1"/>
  <c r="H12" i="4"/>
  <c r="T12" i="4" s="1"/>
  <c r="H11" i="4"/>
  <c r="R11" i="4" s="1"/>
  <c r="H10" i="4"/>
  <c r="P10" i="4" s="1"/>
  <c r="H9" i="4"/>
  <c r="N9" i="4" s="1"/>
  <c r="H8" i="4"/>
  <c r="T8" i="4" s="1"/>
  <c r="H7" i="4"/>
  <c r="R7" i="4" s="1"/>
  <c r="R6" i="4"/>
  <c r="H6" i="4"/>
  <c r="T6" i="4" s="1"/>
  <c r="R5" i="4"/>
  <c r="P5" i="4"/>
  <c r="H5" i="4"/>
  <c r="T5" i="4" s="1"/>
  <c r="H4" i="4"/>
  <c r="R4" i="4" s="1"/>
  <c r="K22" i="1"/>
  <c r="J22" i="1"/>
  <c r="F22" i="1"/>
  <c r="E22" i="1"/>
  <c r="J21" i="1"/>
  <c r="I21" i="1"/>
  <c r="E21" i="1"/>
  <c r="D21" i="1"/>
  <c r="D20" i="1"/>
  <c r="H20" i="1"/>
  <c r="J20" i="1"/>
  <c r="C20" i="1"/>
  <c r="T7" i="4" l="1"/>
  <c r="T10" i="4"/>
  <c r="P13" i="4"/>
  <c r="P18" i="4"/>
  <c r="T24" i="4"/>
  <c r="P6" i="4"/>
  <c r="T23" i="4"/>
  <c r="P4" i="4"/>
  <c r="T9" i="4"/>
  <c r="N4" i="4"/>
  <c r="R9" i="4"/>
  <c r="R10" i="4"/>
  <c r="T11" i="4"/>
  <c r="N13" i="4"/>
  <c r="N18" i="4"/>
  <c r="L4" i="4"/>
  <c r="T4" i="4"/>
  <c r="P9" i="4"/>
  <c r="T13" i="4"/>
  <c r="T18" i="4"/>
  <c r="T22" i="4"/>
  <c r="J4" i="4"/>
</calcChain>
</file>

<file path=xl/sharedStrings.xml><?xml version="1.0" encoding="utf-8"?>
<sst xmlns="http://schemas.openxmlformats.org/spreadsheetml/2006/main" count="1302" uniqueCount="106">
  <si>
    <t>Round</t>
  </si>
  <si>
    <t>100y</t>
  </si>
  <si>
    <t>80y</t>
  </si>
  <si>
    <t>60y</t>
  </si>
  <si>
    <t>50y</t>
  </si>
  <si>
    <t>40y</t>
  </si>
  <si>
    <t>30y</t>
  </si>
  <si>
    <t>York</t>
  </si>
  <si>
    <t>Hereford</t>
  </si>
  <si>
    <t>Bristol I</t>
  </si>
  <si>
    <t>Bristol II</t>
  </si>
  <si>
    <t>Bristol III</t>
  </si>
  <si>
    <t>St George</t>
  </si>
  <si>
    <t>Albion</t>
  </si>
  <si>
    <t>Windsor</t>
  </si>
  <si>
    <t>Short Windsor</t>
  </si>
  <si>
    <t>Western</t>
  </si>
  <si>
    <t>New Western</t>
  </si>
  <si>
    <t>Long Western</t>
  </si>
  <si>
    <t>Short Western</t>
  </si>
  <si>
    <t>American</t>
  </si>
  <si>
    <t>National</t>
  </si>
  <si>
    <t>New National</t>
  </si>
  <si>
    <t>Long National</t>
  </si>
  <si>
    <t>Short National</t>
  </si>
  <si>
    <t>Warwick</t>
  </si>
  <si>
    <t>New Warwick</t>
  </si>
  <si>
    <t>Long Warwick</t>
  </si>
  <si>
    <t>Short Warwick</t>
  </si>
  <si>
    <t>2-1/2</t>
  </si>
  <si>
    <t>GMB</t>
  </si>
  <si>
    <t>MB</t>
  </si>
  <si>
    <t>Bowman</t>
  </si>
  <si>
    <t>1st Class</t>
  </si>
  <si>
    <t>2nd Class</t>
  </si>
  <si>
    <t>3rd Class</t>
  </si>
  <si>
    <t>Score</t>
  </si>
  <si>
    <t>End
Avge</t>
  </si>
  <si>
    <t>Dozens</t>
  </si>
  <si>
    <t>FITA</t>
  </si>
  <si>
    <t>Half FITA</t>
  </si>
  <si>
    <t>FITA 900</t>
  </si>
  <si>
    <t>FITA 70</t>
  </si>
  <si>
    <t>FITA 60</t>
  </si>
  <si>
    <t>FITA Std</t>
  </si>
  <si>
    <t>Metric I</t>
  </si>
  <si>
    <t>Metric II</t>
  </si>
  <si>
    <t>Metric III</t>
  </si>
  <si>
    <t>L Metric</t>
  </si>
  <si>
    <t>L Metric I</t>
  </si>
  <si>
    <t>L Metric II</t>
  </si>
  <si>
    <t>L Metric III</t>
  </si>
  <si>
    <t>L Metric IV</t>
  </si>
  <si>
    <t>L Metric V</t>
  </si>
  <si>
    <t>1/2 Metric I</t>
  </si>
  <si>
    <t>1/2 Metric II</t>
  </si>
  <si>
    <t>1/2 Metric III</t>
  </si>
  <si>
    <t>90m</t>
  </si>
  <si>
    <t>70m</t>
  </si>
  <si>
    <t>60m</t>
  </si>
  <si>
    <t>50m</t>
  </si>
  <si>
    <t>40m</t>
  </si>
  <si>
    <t>20m</t>
  </si>
  <si>
    <t>30m</t>
  </si>
  <si>
    <t>122cm Face</t>
  </si>
  <si>
    <t>80cm Face</t>
  </si>
  <si>
    <t>S Metric</t>
  </si>
  <si>
    <t>End</t>
  </si>
  <si>
    <t>Imperial Rounds - Ladies</t>
  </si>
  <si>
    <t>Metric Rounds - Ladies</t>
  </si>
  <si>
    <t>Metric Rounds - Girls Under 18</t>
  </si>
  <si>
    <t>Imperial Rounds - Girls  Under 16</t>
  </si>
  <si>
    <t>Metric Rounds - Girls Under 16</t>
  </si>
  <si>
    <t>Imperial Rounds - Girls  Under 14</t>
  </si>
  <si>
    <t>Metric Rounds - Girls Under 14</t>
  </si>
  <si>
    <t>Imperial Rounds - Girls  Under 12</t>
  </si>
  <si>
    <t>Metric Rounds - Girls Under 12</t>
  </si>
  <si>
    <t>Imperial Rounds - Girls Under 18</t>
  </si>
  <si>
    <t>Imperial Rounds - Boys Under 18</t>
  </si>
  <si>
    <t>Metric Rounds - Boys Under 18</t>
  </si>
  <si>
    <t>Imperial Rounds - Boys Under 16</t>
  </si>
  <si>
    <t>Metric Rounds - Boys Under 16</t>
  </si>
  <si>
    <t>Imperial Rounds - Boys Under 14</t>
  </si>
  <si>
    <t>Imperial Rounds - Boys Under 12</t>
  </si>
  <si>
    <t>Metric Rounds - Boys Under 12</t>
  </si>
  <si>
    <t>Metric Rounds - Boys Under 14</t>
  </si>
  <si>
    <r>
      <t>L Metric</t>
    </r>
    <r>
      <rPr>
        <b/>
        <sz val="8"/>
        <color theme="1"/>
        <rFont val="Calibri"/>
        <family val="2"/>
        <scheme val="minor"/>
      </rPr>
      <t xml:space="preserve"> Ladies</t>
    </r>
  </si>
  <si>
    <r>
      <t xml:space="preserve">FITA </t>
    </r>
    <r>
      <rPr>
        <b/>
        <sz val="8"/>
        <color theme="1"/>
        <rFont val="Calibri"/>
        <family val="2"/>
        <scheme val="minor"/>
      </rPr>
      <t>Ladies</t>
    </r>
  </si>
  <si>
    <r>
      <t xml:space="preserve">1/2 FITA </t>
    </r>
    <r>
      <rPr>
        <b/>
        <sz val="8"/>
        <color theme="1"/>
        <rFont val="Calibri"/>
        <family val="2"/>
        <scheme val="minor"/>
      </rPr>
      <t>Ladies</t>
    </r>
  </si>
  <si>
    <r>
      <t xml:space="preserve">L Metric </t>
    </r>
    <r>
      <rPr>
        <b/>
        <sz val="8"/>
        <color theme="1"/>
        <rFont val="Calibri"/>
        <family val="2"/>
        <scheme val="minor"/>
      </rPr>
      <t>Ladies</t>
    </r>
  </si>
  <si>
    <r>
      <t>L Metric</t>
    </r>
    <r>
      <rPr>
        <b/>
        <sz val="8"/>
        <color theme="1"/>
        <rFont val="Calibri"/>
        <family val="2"/>
        <scheme val="minor"/>
      </rPr>
      <t xml:space="preserve"> Gents</t>
    </r>
  </si>
  <si>
    <r>
      <rPr>
        <b/>
        <sz val="11"/>
        <color theme="1"/>
        <rFont val="Calibri"/>
        <family val="2"/>
        <scheme val="minor"/>
      </rPr>
      <t xml:space="preserve">L Metric </t>
    </r>
    <r>
      <rPr>
        <b/>
        <sz val="8"/>
        <color theme="1"/>
        <rFont val="Calibri"/>
        <family val="2"/>
        <scheme val="minor"/>
      </rPr>
      <t>Gents</t>
    </r>
  </si>
  <si>
    <r>
      <t xml:space="preserve">FITA </t>
    </r>
    <r>
      <rPr>
        <b/>
        <sz val="8"/>
        <color theme="1"/>
        <rFont val="Calibri"/>
        <family val="2"/>
        <scheme val="minor"/>
      </rPr>
      <t>Gents</t>
    </r>
  </si>
  <si>
    <r>
      <t xml:space="preserve">L Metric </t>
    </r>
    <r>
      <rPr>
        <b/>
        <sz val="8"/>
        <color theme="1"/>
        <rFont val="Calibri"/>
        <family val="2"/>
        <scheme val="minor"/>
      </rPr>
      <t>Gents</t>
    </r>
  </si>
  <si>
    <t>Imperial Rounds - Gents Barebow</t>
  </si>
  <si>
    <t>Metric Rounds - Gents Barebow</t>
  </si>
  <si>
    <t>Imperial Rounds - Ladies Longbow</t>
  </si>
  <si>
    <t>Metric Rounds - Ladies Longbow</t>
  </si>
  <si>
    <r>
      <rPr>
        <b/>
        <sz val="9"/>
        <color theme="1"/>
        <rFont val="Calibri"/>
        <family val="2"/>
        <scheme val="minor"/>
      </rPr>
      <t>1/2</t>
    </r>
    <r>
      <rPr>
        <b/>
        <sz val="11"/>
        <color theme="1"/>
        <rFont val="Calibri"/>
        <family val="2"/>
        <scheme val="minor"/>
      </rPr>
      <t xml:space="preserve"> FITA </t>
    </r>
    <r>
      <rPr>
        <b/>
        <sz val="8"/>
        <color theme="1"/>
        <rFont val="Calibri"/>
        <family val="2"/>
        <scheme val="minor"/>
      </rPr>
      <t>Ladies</t>
    </r>
  </si>
  <si>
    <t>Imperial Rounds - Gents Longbow</t>
  </si>
  <si>
    <t>Metric Rounds - Gents Longbow</t>
  </si>
  <si>
    <r>
      <rPr>
        <b/>
        <sz val="9"/>
        <color theme="1"/>
        <rFont val="Calibri"/>
        <family val="2"/>
        <scheme val="minor"/>
      </rPr>
      <t>1/2</t>
    </r>
    <r>
      <rPr>
        <b/>
        <sz val="11"/>
        <color theme="1"/>
        <rFont val="Calibri"/>
        <family val="2"/>
        <scheme val="minor"/>
      </rPr>
      <t xml:space="preserve"> FITA </t>
    </r>
    <r>
      <rPr>
        <b/>
        <sz val="8"/>
        <color theme="1"/>
        <rFont val="Calibri"/>
        <family val="2"/>
        <scheme val="minor"/>
      </rPr>
      <t>Gents</t>
    </r>
  </si>
  <si>
    <t>Imperial Rounds - Gents Compound</t>
  </si>
  <si>
    <t>Metric Rounds - Gents Compound</t>
  </si>
  <si>
    <t>Imperial Rounds - Gents Recurve</t>
  </si>
  <si>
    <t>Metric Rounds - Gents Recurve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</si>
</sst>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164" fontId="0" fillId="0" borderId="0" xfId="0" applyNumberFormat="1"/>
    <xf numFmtId="0" fontId="0" fillId="0" borderId="0" xfId="0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10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  <xf numFmtId="1" fontId="2" fillId="2" borderId="1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1" fillId="0" borderId="10" xfId="0" applyFont="1" applyBorder="1"/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1" fontId="2" fillId="0" borderId="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/>
    <xf numFmtId="1" fontId="2" fillId="0" borderId="14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1" fontId="0" fillId="2" borderId="18" xfId="0" applyNumberForma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1" fontId="0" fillId="2" borderId="19" xfId="0" applyNumberFormat="1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0" fillId="0" borderId="0" xfId="0" applyAlignment="1"/>
    <xf numFmtId="0" fontId="1" fillId="0" borderId="22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2" fillId="2" borderId="30" xfId="0" applyNumberFormat="1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 textRotation="180"/>
    </xf>
    <xf numFmtId="0" fontId="1" fillId="0" borderId="8" xfId="0" applyFont="1" applyBorder="1" applyAlignment="1">
      <alignment horizontal="center"/>
    </xf>
    <xf numFmtId="0" fontId="5" fillId="0" borderId="21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Normal="100" workbookViewId="0">
      <selection activeCell="S25" sqref="S25"/>
    </sheetView>
  </sheetViews>
  <sheetFormatPr defaultRowHeight="15" x14ac:dyDescent="0.25"/>
  <cols>
    <col min="1" max="1" width="13.85546875" bestFit="1" customWidth="1"/>
    <col min="2" max="7" width="5" style="1" customWidth="1"/>
    <col min="8" max="8" width="4" style="1" hidden="1" customWidth="1"/>
    <col min="9" max="12" width="0" hidden="1" customWidth="1"/>
    <col min="13" max="20" width="5.5703125" style="1" customWidth="1"/>
  </cols>
  <sheetData>
    <row r="1" spans="1:20" s="66" customFormat="1" ht="21" customHeight="1" thickBot="1" x14ac:dyDescent="0.4">
      <c r="A1" s="84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6.5" customHeight="1" x14ac:dyDescent="0.25">
      <c r="A2" s="85" t="s">
        <v>0</v>
      </c>
      <c r="B2" s="87" t="s">
        <v>38</v>
      </c>
      <c r="C2" s="88"/>
      <c r="D2" s="88"/>
      <c r="E2" s="88"/>
      <c r="F2" s="88"/>
      <c r="G2" s="89"/>
      <c r="H2" s="5"/>
      <c r="I2" s="83" t="s">
        <v>30</v>
      </c>
      <c r="J2" s="83"/>
      <c r="K2" s="83" t="s">
        <v>31</v>
      </c>
      <c r="L2" s="83"/>
      <c r="M2" s="90" t="s">
        <v>32</v>
      </c>
      <c r="N2" s="90"/>
      <c r="O2" s="90" t="s">
        <v>33</v>
      </c>
      <c r="P2" s="90"/>
      <c r="Q2" s="90" t="s">
        <v>34</v>
      </c>
      <c r="R2" s="90"/>
      <c r="S2" s="90" t="s">
        <v>35</v>
      </c>
      <c r="T2" s="91"/>
    </row>
    <row r="3" spans="1:20" s="4" customFormat="1" ht="31.5" customHeight="1" x14ac:dyDescent="0.25">
      <c r="A3" s="86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/>
      <c r="I3" s="10"/>
      <c r="J3" s="10"/>
      <c r="K3" s="10"/>
      <c r="L3" s="10"/>
      <c r="M3" s="11" t="s">
        <v>36</v>
      </c>
      <c r="N3" s="12" t="s">
        <v>37</v>
      </c>
      <c r="O3" s="11" t="s">
        <v>36</v>
      </c>
      <c r="P3" s="12" t="s">
        <v>37</v>
      </c>
      <c r="Q3" s="11" t="s">
        <v>36</v>
      </c>
      <c r="R3" s="12" t="s">
        <v>37</v>
      </c>
      <c r="S3" s="11" t="s">
        <v>36</v>
      </c>
      <c r="T3" s="13" t="s">
        <v>37</v>
      </c>
    </row>
    <row r="4" spans="1:20" s="2" customFormat="1" x14ac:dyDescent="0.25">
      <c r="A4" s="14" t="s">
        <v>7</v>
      </c>
      <c r="B4" s="15">
        <v>6</v>
      </c>
      <c r="C4" s="15">
        <v>4</v>
      </c>
      <c r="D4" s="15">
        <v>2</v>
      </c>
      <c r="E4" s="15"/>
      <c r="F4" s="15"/>
      <c r="G4" s="16"/>
      <c r="H4" s="17">
        <f>2*SUM(B4:G4)</f>
        <v>24</v>
      </c>
      <c r="I4" s="18">
        <v>1146</v>
      </c>
      <c r="J4" s="18">
        <f>I4/$H4</f>
        <v>47.75</v>
      </c>
      <c r="K4" s="18">
        <v>1065</v>
      </c>
      <c r="L4" s="18">
        <f>K4/$H4</f>
        <v>44.375</v>
      </c>
      <c r="M4" s="15">
        <v>1134</v>
      </c>
      <c r="N4" s="19">
        <f>M4/$H4</f>
        <v>47.25</v>
      </c>
      <c r="O4" s="15">
        <v>996</v>
      </c>
      <c r="P4" s="19">
        <f>O4/$H4</f>
        <v>41.5</v>
      </c>
      <c r="Q4" s="15">
        <v>865</v>
      </c>
      <c r="R4" s="19">
        <f t="shared" ref="R4:R24" si="0">Q4/$H4</f>
        <v>36.041666666666664</v>
      </c>
      <c r="S4" s="15">
        <v>574</v>
      </c>
      <c r="T4" s="20">
        <f t="shared" ref="T4:T25" si="1">S4/$H4</f>
        <v>23.916666666666668</v>
      </c>
    </row>
    <row r="5" spans="1:20" x14ac:dyDescent="0.25">
      <c r="A5" s="21" t="s">
        <v>8</v>
      </c>
      <c r="B5" s="22"/>
      <c r="C5" s="22">
        <v>6</v>
      </c>
      <c r="D5" s="22">
        <v>4</v>
      </c>
      <c r="E5" s="22">
        <v>2</v>
      </c>
      <c r="F5" s="22"/>
      <c r="G5" s="23"/>
      <c r="H5" s="24">
        <f t="shared" ref="H5:H25" si="2">2*SUM(B5:G5)</f>
        <v>24</v>
      </c>
      <c r="I5" s="25"/>
      <c r="J5" s="25"/>
      <c r="K5" s="25"/>
      <c r="L5" s="25"/>
      <c r="M5" s="22"/>
      <c r="N5" s="19"/>
      <c r="O5" s="22">
        <v>1105</v>
      </c>
      <c r="P5" s="26">
        <f>O6/$H5</f>
        <v>46.041666666666664</v>
      </c>
      <c r="Q5" s="22">
        <v>1010</v>
      </c>
      <c r="R5" s="26">
        <f t="shared" si="0"/>
        <v>42.083333333333336</v>
      </c>
      <c r="S5" s="22">
        <v>780</v>
      </c>
      <c r="T5" s="27">
        <f t="shared" si="1"/>
        <v>32.5</v>
      </c>
    </row>
    <row r="6" spans="1:20" s="2" customFormat="1" x14ac:dyDescent="0.25">
      <c r="A6" s="14" t="s">
        <v>9</v>
      </c>
      <c r="B6" s="15"/>
      <c r="C6" s="15">
        <v>6</v>
      </c>
      <c r="D6" s="15">
        <v>4</v>
      </c>
      <c r="E6" s="15">
        <v>2</v>
      </c>
      <c r="F6" s="15"/>
      <c r="G6" s="16"/>
      <c r="H6" s="17">
        <f t="shared" si="2"/>
        <v>24</v>
      </c>
      <c r="I6" s="18"/>
      <c r="J6" s="18"/>
      <c r="K6" s="18"/>
      <c r="L6" s="18"/>
      <c r="M6" s="22"/>
      <c r="N6" s="19"/>
      <c r="O6" s="22">
        <v>1105</v>
      </c>
      <c r="P6" s="19">
        <f>O5/$H6</f>
        <v>46.041666666666664</v>
      </c>
      <c r="Q6" s="22">
        <v>1010</v>
      </c>
      <c r="R6" s="19">
        <f t="shared" si="0"/>
        <v>42.083333333333336</v>
      </c>
      <c r="S6" s="22">
        <v>780</v>
      </c>
      <c r="T6" s="20">
        <f t="shared" si="1"/>
        <v>32.5</v>
      </c>
    </row>
    <row r="7" spans="1:20" x14ac:dyDescent="0.25">
      <c r="A7" s="21" t="s">
        <v>10</v>
      </c>
      <c r="B7" s="22"/>
      <c r="C7" s="22"/>
      <c r="D7" s="22">
        <v>6</v>
      </c>
      <c r="E7" s="22">
        <v>4</v>
      </c>
      <c r="F7" s="22">
        <v>2</v>
      </c>
      <c r="G7" s="23"/>
      <c r="H7" s="24">
        <f t="shared" si="2"/>
        <v>24</v>
      </c>
      <c r="I7" s="25"/>
      <c r="J7" s="25"/>
      <c r="K7" s="25"/>
      <c r="L7" s="25"/>
      <c r="M7" s="22"/>
      <c r="N7" s="26"/>
      <c r="O7" s="22"/>
      <c r="P7" s="19"/>
      <c r="Q7" s="22">
        <v>1119</v>
      </c>
      <c r="R7" s="26">
        <f t="shared" si="0"/>
        <v>46.625</v>
      </c>
      <c r="S7" s="22">
        <v>955</v>
      </c>
      <c r="T7" s="27">
        <f t="shared" si="1"/>
        <v>39.791666666666664</v>
      </c>
    </row>
    <row r="8" spans="1:20" s="2" customFormat="1" x14ac:dyDescent="0.25">
      <c r="A8" s="14" t="s">
        <v>11</v>
      </c>
      <c r="B8" s="15"/>
      <c r="C8" s="15"/>
      <c r="D8" s="15"/>
      <c r="E8" s="15">
        <v>6</v>
      </c>
      <c r="F8" s="15">
        <v>4</v>
      </c>
      <c r="G8" s="16">
        <v>2</v>
      </c>
      <c r="H8" s="17">
        <f t="shared" si="2"/>
        <v>24</v>
      </c>
      <c r="I8" s="18"/>
      <c r="J8" s="18"/>
      <c r="K8" s="18"/>
      <c r="L8" s="18"/>
      <c r="M8" s="15"/>
      <c r="N8" s="19"/>
      <c r="O8" s="15"/>
      <c r="P8" s="19"/>
      <c r="Q8" s="15"/>
      <c r="R8" s="26"/>
      <c r="S8" s="15">
        <v>1060</v>
      </c>
      <c r="T8" s="20">
        <f t="shared" si="1"/>
        <v>44.166666666666664</v>
      </c>
    </row>
    <row r="9" spans="1:20" x14ac:dyDescent="0.25">
      <c r="A9" s="21" t="s">
        <v>12</v>
      </c>
      <c r="B9" s="22">
        <v>3</v>
      </c>
      <c r="C9" s="22">
        <v>3</v>
      </c>
      <c r="D9" s="22">
        <v>3</v>
      </c>
      <c r="E9" s="22"/>
      <c r="F9" s="22"/>
      <c r="G9" s="23"/>
      <c r="H9" s="24">
        <f t="shared" si="2"/>
        <v>18</v>
      </c>
      <c r="I9" s="25"/>
      <c r="J9" s="25"/>
      <c r="K9" s="25"/>
      <c r="L9" s="25"/>
      <c r="M9" s="22">
        <v>870</v>
      </c>
      <c r="N9" s="26">
        <f>M9/$H9</f>
        <v>48.333333333333336</v>
      </c>
      <c r="O9" s="22">
        <v>777</v>
      </c>
      <c r="P9" s="26">
        <f>O9/$H9</f>
        <v>43.166666666666664</v>
      </c>
      <c r="Q9" s="22">
        <v>689</v>
      </c>
      <c r="R9" s="26">
        <f t="shared" si="0"/>
        <v>38.277777777777779</v>
      </c>
      <c r="S9" s="22">
        <v>487</v>
      </c>
      <c r="T9" s="27">
        <f t="shared" si="1"/>
        <v>27.055555555555557</v>
      </c>
    </row>
    <row r="10" spans="1:20" s="2" customFormat="1" x14ac:dyDescent="0.25">
      <c r="A10" s="14" t="s">
        <v>13</v>
      </c>
      <c r="B10" s="15"/>
      <c r="C10" s="15">
        <v>3</v>
      </c>
      <c r="D10" s="15">
        <v>3</v>
      </c>
      <c r="E10" s="15">
        <v>3</v>
      </c>
      <c r="F10" s="15"/>
      <c r="G10" s="16"/>
      <c r="H10" s="17">
        <f t="shared" si="2"/>
        <v>18</v>
      </c>
      <c r="I10" s="18"/>
      <c r="J10" s="18"/>
      <c r="K10" s="18"/>
      <c r="L10" s="18"/>
      <c r="M10" s="15"/>
      <c r="N10" s="26"/>
      <c r="O10" s="15">
        <v>849</v>
      </c>
      <c r="P10" s="19">
        <f>O10/$H10</f>
        <v>47.166666666666664</v>
      </c>
      <c r="Q10" s="15">
        <v>785</v>
      </c>
      <c r="R10" s="19">
        <f t="shared" si="0"/>
        <v>43.611111111111114</v>
      </c>
      <c r="S10" s="15">
        <v>629</v>
      </c>
      <c r="T10" s="20">
        <f t="shared" si="1"/>
        <v>34.944444444444443</v>
      </c>
    </row>
    <row r="11" spans="1:20" x14ac:dyDescent="0.25">
      <c r="A11" s="21" t="s">
        <v>14</v>
      </c>
      <c r="B11" s="22"/>
      <c r="C11" s="22"/>
      <c r="D11" s="22">
        <v>3</v>
      </c>
      <c r="E11" s="22">
        <v>3</v>
      </c>
      <c r="F11" s="22">
        <v>3</v>
      </c>
      <c r="G11" s="23"/>
      <c r="H11" s="24">
        <f t="shared" si="2"/>
        <v>18</v>
      </c>
      <c r="I11" s="25"/>
      <c r="J11" s="25"/>
      <c r="K11" s="25"/>
      <c r="L11" s="25"/>
      <c r="M11" s="22"/>
      <c r="N11" s="26"/>
      <c r="O11" s="22"/>
      <c r="P11" s="19"/>
      <c r="Q11" s="22">
        <v>856</v>
      </c>
      <c r="R11" s="26">
        <f t="shared" si="0"/>
        <v>47.555555555555557</v>
      </c>
      <c r="S11" s="22">
        <v>743</v>
      </c>
      <c r="T11" s="27">
        <f t="shared" si="1"/>
        <v>41.277777777777779</v>
      </c>
    </row>
    <row r="12" spans="1:20" s="2" customFormat="1" x14ac:dyDescent="0.25">
      <c r="A12" s="14" t="s">
        <v>15</v>
      </c>
      <c r="B12" s="15"/>
      <c r="C12" s="15"/>
      <c r="D12" s="15"/>
      <c r="E12" s="15">
        <v>3</v>
      </c>
      <c r="F12" s="15">
        <v>3</v>
      </c>
      <c r="G12" s="16">
        <v>3</v>
      </c>
      <c r="H12" s="17">
        <f t="shared" si="2"/>
        <v>18</v>
      </c>
      <c r="I12" s="18"/>
      <c r="J12" s="18"/>
      <c r="K12" s="18"/>
      <c r="L12" s="18"/>
      <c r="M12" s="15"/>
      <c r="N12" s="19"/>
      <c r="O12" s="15"/>
      <c r="P12" s="19"/>
      <c r="Q12" s="15"/>
      <c r="R12" s="19"/>
      <c r="S12" s="15">
        <v>820</v>
      </c>
      <c r="T12" s="20">
        <f t="shared" si="1"/>
        <v>45.555555555555557</v>
      </c>
    </row>
    <row r="13" spans="1:20" x14ac:dyDescent="0.25">
      <c r="A13" s="21" t="s">
        <v>17</v>
      </c>
      <c r="B13" s="22">
        <v>4</v>
      </c>
      <c r="C13" s="22">
        <v>4</v>
      </c>
      <c r="D13" s="22"/>
      <c r="E13" s="22"/>
      <c r="F13" s="22"/>
      <c r="G13" s="23"/>
      <c r="H13" s="24">
        <f t="shared" si="2"/>
        <v>16</v>
      </c>
      <c r="I13" s="25"/>
      <c r="J13" s="25"/>
      <c r="K13" s="25"/>
      <c r="L13" s="25"/>
      <c r="M13" s="22">
        <v>748</v>
      </c>
      <c r="N13" s="26">
        <f>M13/$H13</f>
        <v>46.75</v>
      </c>
      <c r="O13" s="22">
        <v>652</v>
      </c>
      <c r="P13" s="26">
        <f>O13/$H13</f>
        <v>40.75</v>
      </c>
      <c r="Q13" s="22">
        <v>560</v>
      </c>
      <c r="R13" s="26">
        <f t="shared" si="0"/>
        <v>35</v>
      </c>
      <c r="S13" s="22">
        <v>356</v>
      </c>
      <c r="T13" s="27">
        <f t="shared" si="1"/>
        <v>22.25</v>
      </c>
    </row>
    <row r="14" spans="1:20" s="2" customFormat="1" x14ac:dyDescent="0.25">
      <c r="A14" s="14" t="s">
        <v>18</v>
      </c>
      <c r="B14" s="15"/>
      <c r="C14" s="15">
        <v>4</v>
      </c>
      <c r="D14" s="15">
        <v>4</v>
      </c>
      <c r="E14" s="15"/>
      <c r="F14" s="15"/>
      <c r="G14" s="16"/>
      <c r="H14" s="17">
        <f t="shared" si="2"/>
        <v>16</v>
      </c>
      <c r="I14" s="18"/>
      <c r="J14" s="18"/>
      <c r="K14" s="18"/>
      <c r="L14" s="18"/>
      <c r="M14" s="15"/>
      <c r="N14" s="26"/>
      <c r="O14" s="15">
        <v>731</v>
      </c>
      <c r="P14" s="19">
        <f>O14/$H14</f>
        <v>45.6875</v>
      </c>
      <c r="Q14" s="15">
        <v>666</v>
      </c>
      <c r="R14" s="19">
        <f t="shared" si="0"/>
        <v>41.625</v>
      </c>
      <c r="S14" s="15">
        <v>508</v>
      </c>
      <c r="T14" s="20">
        <f t="shared" si="1"/>
        <v>31.75</v>
      </c>
    </row>
    <row r="15" spans="1:20" x14ac:dyDescent="0.25">
      <c r="A15" s="21" t="s">
        <v>16</v>
      </c>
      <c r="B15" s="22"/>
      <c r="C15" s="22"/>
      <c r="D15" s="22">
        <v>4</v>
      </c>
      <c r="E15" s="22">
        <v>4</v>
      </c>
      <c r="F15" s="22"/>
      <c r="G15" s="23"/>
      <c r="H15" s="24">
        <f t="shared" si="2"/>
        <v>16</v>
      </c>
      <c r="I15" s="25"/>
      <c r="J15" s="25"/>
      <c r="K15" s="25"/>
      <c r="L15" s="25"/>
      <c r="M15" s="22"/>
      <c r="N15" s="22"/>
      <c r="O15" s="22"/>
      <c r="P15" s="26"/>
      <c r="Q15" s="22">
        <v>739</v>
      </c>
      <c r="R15" s="26">
        <f t="shared" si="0"/>
        <v>46.1875</v>
      </c>
      <c r="S15" s="22">
        <v>625</v>
      </c>
      <c r="T15" s="27">
        <f t="shared" si="1"/>
        <v>39.0625</v>
      </c>
    </row>
    <row r="16" spans="1:20" s="2" customFormat="1" x14ac:dyDescent="0.25">
      <c r="A16" s="14" t="s">
        <v>19</v>
      </c>
      <c r="B16" s="15"/>
      <c r="C16" s="15"/>
      <c r="D16" s="15"/>
      <c r="E16" s="15">
        <v>4</v>
      </c>
      <c r="F16" s="15">
        <v>4</v>
      </c>
      <c r="G16" s="16"/>
      <c r="H16" s="17">
        <f t="shared" si="2"/>
        <v>16</v>
      </c>
      <c r="I16" s="18"/>
      <c r="J16" s="18"/>
      <c r="K16" s="18"/>
      <c r="L16" s="18"/>
      <c r="M16" s="15"/>
      <c r="N16" s="15"/>
      <c r="O16" s="15"/>
      <c r="P16" s="19"/>
      <c r="Q16" s="15"/>
      <c r="R16" s="19"/>
      <c r="S16" s="15">
        <v>697</v>
      </c>
      <c r="T16" s="20">
        <f t="shared" si="1"/>
        <v>43.5625</v>
      </c>
    </row>
    <row r="17" spans="1:22" x14ac:dyDescent="0.25">
      <c r="A17" s="21" t="s">
        <v>20</v>
      </c>
      <c r="B17" s="22"/>
      <c r="C17" s="22"/>
      <c r="D17" s="22" t="s">
        <v>29</v>
      </c>
      <c r="E17" s="22" t="s">
        <v>29</v>
      </c>
      <c r="F17" s="22" t="s">
        <v>29</v>
      </c>
      <c r="G17" s="23"/>
      <c r="H17" s="24">
        <v>15</v>
      </c>
      <c r="I17" s="25"/>
      <c r="J17" s="25"/>
      <c r="K17" s="25"/>
      <c r="L17" s="25"/>
      <c r="M17" s="22"/>
      <c r="N17" s="22"/>
      <c r="O17" s="22"/>
      <c r="P17" s="26"/>
      <c r="Q17" s="22">
        <v>713</v>
      </c>
      <c r="R17" s="26">
        <f t="shared" si="0"/>
        <v>47.533333333333331</v>
      </c>
      <c r="S17" s="22">
        <v>619</v>
      </c>
      <c r="T17" s="27">
        <f t="shared" si="1"/>
        <v>41.266666666666666</v>
      </c>
    </row>
    <row r="18" spans="1:22" s="2" customFormat="1" x14ac:dyDescent="0.25">
      <c r="A18" s="14" t="s">
        <v>22</v>
      </c>
      <c r="B18" s="15">
        <v>4</v>
      </c>
      <c r="C18" s="15">
        <v>2</v>
      </c>
      <c r="D18" s="15"/>
      <c r="E18" s="15"/>
      <c r="F18" s="15"/>
      <c r="G18" s="16"/>
      <c r="H18" s="17">
        <f t="shared" si="2"/>
        <v>12</v>
      </c>
      <c r="I18" s="18"/>
      <c r="J18" s="18"/>
      <c r="K18" s="18"/>
      <c r="L18" s="18"/>
      <c r="M18" s="15">
        <v>554</v>
      </c>
      <c r="N18" s="19">
        <f>M18/$H18</f>
        <v>46.166666666666664</v>
      </c>
      <c r="O18" s="15">
        <v>478</v>
      </c>
      <c r="P18" s="19">
        <f>O18/$H18</f>
        <v>39.833333333333336</v>
      </c>
      <c r="Q18" s="15">
        <v>406</v>
      </c>
      <c r="R18" s="19">
        <f t="shared" si="0"/>
        <v>33.833333333333336</v>
      </c>
      <c r="S18" s="15">
        <v>249</v>
      </c>
      <c r="T18" s="20">
        <f t="shared" si="1"/>
        <v>20.75</v>
      </c>
    </row>
    <row r="19" spans="1:22" x14ac:dyDescent="0.25">
      <c r="A19" s="21" t="s">
        <v>23</v>
      </c>
      <c r="B19" s="22"/>
      <c r="C19" s="22">
        <v>4</v>
      </c>
      <c r="D19" s="22">
        <v>2</v>
      </c>
      <c r="E19" s="22"/>
      <c r="F19" s="22"/>
      <c r="G19" s="23"/>
      <c r="H19" s="24">
        <f t="shared" si="2"/>
        <v>12</v>
      </c>
      <c r="I19" s="25"/>
      <c r="J19" s="25"/>
      <c r="K19" s="25"/>
      <c r="L19" s="25"/>
      <c r="M19" s="22"/>
      <c r="N19" s="19"/>
      <c r="O19" s="22">
        <v>539</v>
      </c>
      <c r="P19" s="26">
        <f>O19/$H19</f>
        <v>44.916666666666664</v>
      </c>
      <c r="Q19" s="22">
        <v>487</v>
      </c>
      <c r="R19" s="26">
        <f t="shared" si="0"/>
        <v>40.583333333333336</v>
      </c>
      <c r="S19" s="22">
        <v>361</v>
      </c>
      <c r="T19" s="27">
        <f t="shared" si="1"/>
        <v>30.083333333333332</v>
      </c>
    </row>
    <row r="20" spans="1:22" s="2" customFormat="1" x14ac:dyDescent="0.25">
      <c r="A20" s="14" t="s">
        <v>21</v>
      </c>
      <c r="B20" s="15"/>
      <c r="C20" s="15"/>
      <c r="D20" s="15">
        <v>4</v>
      </c>
      <c r="E20" s="15">
        <v>2</v>
      </c>
      <c r="F20" s="15"/>
      <c r="G20" s="16"/>
      <c r="H20" s="17">
        <f t="shared" si="2"/>
        <v>12</v>
      </c>
      <c r="I20" s="18"/>
      <c r="J20" s="18"/>
      <c r="K20" s="18"/>
      <c r="L20" s="18"/>
      <c r="M20" s="15"/>
      <c r="N20" s="15"/>
      <c r="O20" s="15"/>
      <c r="P20" s="26"/>
      <c r="Q20" s="15">
        <v>549</v>
      </c>
      <c r="R20" s="19">
        <f t="shared" si="0"/>
        <v>45.75</v>
      </c>
      <c r="S20" s="15">
        <v>459</v>
      </c>
      <c r="T20" s="20">
        <f t="shared" si="1"/>
        <v>38.25</v>
      </c>
    </row>
    <row r="21" spans="1:22" x14ac:dyDescent="0.25">
      <c r="A21" s="21" t="s">
        <v>24</v>
      </c>
      <c r="B21" s="22"/>
      <c r="C21" s="22"/>
      <c r="D21" s="22"/>
      <c r="E21" s="22">
        <v>4</v>
      </c>
      <c r="F21" s="22">
        <v>2</v>
      </c>
      <c r="G21" s="23"/>
      <c r="H21" s="24">
        <f t="shared" si="2"/>
        <v>12</v>
      </c>
      <c r="I21" s="25"/>
      <c r="J21" s="25"/>
      <c r="K21" s="25"/>
      <c r="L21" s="25"/>
      <c r="M21" s="22"/>
      <c r="N21" s="22"/>
      <c r="O21" s="22"/>
      <c r="P21" s="22"/>
      <c r="Q21" s="22"/>
      <c r="R21" s="26"/>
      <c r="S21" s="22">
        <v>514</v>
      </c>
      <c r="T21" s="27">
        <f t="shared" si="1"/>
        <v>42.833333333333336</v>
      </c>
      <c r="V21" s="3"/>
    </row>
    <row r="22" spans="1:22" s="2" customFormat="1" x14ac:dyDescent="0.25">
      <c r="A22" s="14" t="s">
        <v>26</v>
      </c>
      <c r="B22" s="15">
        <v>2</v>
      </c>
      <c r="C22" s="15">
        <v>2</v>
      </c>
      <c r="D22" s="15"/>
      <c r="E22" s="15"/>
      <c r="F22" s="15"/>
      <c r="G22" s="16"/>
      <c r="H22" s="17">
        <f t="shared" si="2"/>
        <v>8</v>
      </c>
      <c r="I22" s="18"/>
      <c r="J22" s="18"/>
      <c r="K22" s="18"/>
      <c r="L22" s="18"/>
      <c r="M22" s="15"/>
      <c r="N22" s="15"/>
      <c r="O22" s="15"/>
      <c r="P22" s="15"/>
      <c r="Q22" s="15">
        <v>280</v>
      </c>
      <c r="R22" s="19">
        <f t="shared" si="0"/>
        <v>35</v>
      </c>
      <c r="S22" s="15">
        <v>178</v>
      </c>
      <c r="T22" s="20">
        <f t="shared" si="1"/>
        <v>22.25</v>
      </c>
    </row>
    <row r="23" spans="1:22" x14ac:dyDescent="0.25">
      <c r="A23" s="21" t="s">
        <v>27</v>
      </c>
      <c r="B23" s="22"/>
      <c r="C23" s="22">
        <v>2</v>
      </c>
      <c r="D23" s="22">
        <v>2</v>
      </c>
      <c r="E23" s="22"/>
      <c r="F23" s="22"/>
      <c r="G23" s="23"/>
      <c r="H23" s="24">
        <f t="shared" si="2"/>
        <v>8</v>
      </c>
      <c r="I23" s="25"/>
      <c r="J23" s="25"/>
      <c r="K23" s="25"/>
      <c r="L23" s="25"/>
      <c r="M23" s="22"/>
      <c r="N23" s="22"/>
      <c r="O23" s="22"/>
      <c r="P23" s="22"/>
      <c r="Q23" s="22">
        <v>333</v>
      </c>
      <c r="R23" s="26">
        <f t="shared" si="0"/>
        <v>41.625</v>
      </c>
      <c r="S23" s="22">
        <v>254</v>
      </c>
      <c r="T23" s="27">
        <f t="shared" si="1"/>
        <v>31.75</v>
      </c>
    </row>
    <row r="24" spans="1:22" s="2" customFormat="1" x14ac:dyDescent="0.25">
      <c r="A24" s="14" t="s">
        <v>25</v>
      </c>
      <c r="B24" s="15"/>
      <c r="C24" s="15"/>
      <c r="D24" s="15">
        <v>2</v>
      </c>
      <c r="E24" s="15">
        <v>2</v>
      </c>
      <c r="F24" s="15"/>
      <c r="G24" s="16"/>
      <c r="H24" s="17">
        <f t="shared" si="2"/>
        <v>8</v>
      </c>
      <c r="I24" s="18"/>
      <c r="J24" s="18"/>
      <c r="K24" s="18"/>
      <c r="L24" s="18"/>
      <c r="M24" s="15"/>
      <c r="N24" s="15"/>
      <c r="O24" s="15"/>
      <c r="P24" s="15"/>
      <c r="Q24" s="15">
        <v>370</v>
      </c>
      <c r="R24" s="19">
        <f t="shared" si="0"/>
        <v>46.25</v>
      </c>
      <c r="S24" s="15">
        <v>312</v>
      </c>
      <c r="T24" s="20">
        <f t="shared" si="1"/>
        <v>39</v>
      </c>
    </row>
    <row r="25" spans="1:22" ht="15.75" thickBot="1" x14ac:dyDescent="0.3">
      <c r="A25" s="28" t="s">
        <v>28</v>
      </c>
      <c r="B25" s="29"/>
      <c r="C25" s="29"/>
      <c r="D25" s="29"/>
      <c r="E25" s="29">
        <v>2</v>
      </c>
      <c r="F25" s="29">
        <v>2</v>
      </c>
      <c r="G25" s="30"/>
      <c r="H25" s="31">
        <f t="shared" si="2"/>
        <v>8</v>
      </c>
      <c r="I25" s="32"/>
      <c r="J25" s="32"/>
      <c r="K25" s="32"/>
      <c r="L25" s="32"/>
      <c r="M25" s="29"/>
      <c r="N25" s="29"/>
      <c r="O25" s="29"/>
      <c r="P25" s="29"/>
      <c r="Q25" s="29"/>
      <c r="R25" s="19"/>
      <c r="S25" s="29">
        <v>348</v>
      </c>
      <c r="T25" s="33">
        <f t="shared" si="1"/>
        <v>43.5</v>
      </c>
    </row>
  </sheetData>
  <mergeCells count="7">
    <mergeCell ref="A1:T1"/>
    <mergeCell ref="A2:A3"/>
    <mergeCell ref="B2:G2"/>
    <mergeCell ref="M2:N2"/>
    <mergeCell ref="O2:P2"/>
    <mergeCell ref="Q2:R2"/>
    <mergeCell ref="S2:T2"/>
  </mergeCells>
  <printOptions horizontalCentered="1" verticalCentered="1"/>
  <pageMargins left="0.11811023622047245" right="0.11811023622047245" top="0.11811023622047245" bottom="0.13" header="0.11811023622047245" footer="0.12"/>
  <pageSetup paperSize="70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zoomScaleNormal="100" workbookViewId="0">
      <selection activeCell="M9" sqref="M9"/>
    </sheetView>
  </sheetViews>
  <sheetFormatPr defaultRowHeight="15" x14ac:dyDescent="0.25"/>
  <cols>
    <col min="1" max="1" width="12.140625" customWidth="1"/>
    <col min="2" max="11" width="4.140625" style="1" customWidth="1"/>
    <col min="12" max="12" width="5.140625" customWidth="1"/>
    <col min="13" max="13" width="4" customWidth="1"/>
    <col min="14" max="14" width="5.140625" customWidth="1"/>
    <col min="15" max="15" width="4.140625" customWidth="1"/>
    <col min="16" max="16" width="5.140625" customWidth="1"/>
    <col min="17" max="17" width="4.140625" customWidth="1"/>
    <col min="18" max="18" width="5.140625" customWidth="1"/>
    <col min="19" max="19" width="4.140625" customWidth="1"/>
  </cols>
  <sheetData>
    <row r="1" spans="1:19" s="4" customFormat="1" ht="27" customHeight="1" thickBot="1" x14ac:dyDescent="0.3">
      <c r="A1" s="92" t="s">
        <v>72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6.5" customHeight="1" thickBot="1" x14ac:dyDescent="0.3">
      <c r="A2" s="93" t="s">
        <v>0</v>
      </c>
      <c r="B2" s="95" t="s">
        <v>64</v>
      </c>
      <c r="C2" s="96"/>
      <c r="D2" s="96"/>
      <c r="E2" s="96"/>
      <c r="F2" s="96"/>
      <c r="G2" s="97"/>
      <c r="H2" s="98" t="s">
        <v>65</v>
      </c>
      <c r="I2" s="99"/>
      <c r="J2" s="99"/>
      <c r="K2" s="100"/>
      <c r="L2" s="101" t="s">
        <v>32</v>
      </c>
      <c r="M2" s="102"/>
      <c r="N2" s="103" t="s">
        <v>33</v>
      </c>
      <c r="O2" s="102"/>
      <c r="P2" s="99" t="s">
        <v>34</v>
      </c>
      <c r="Q2" s="99"/>
      <c r="R2" s="99" t="s">
        <v>35</v>
      </c>
      <c r="S2" s="100"/>
    </row>
    <row r="3" spans="1:19" s="4" customFormat="1" ht="31.5" customHeight="1" thickBot="1" x14ac:dyDescent="0.3">
      <c r="A3" s="94"/>
      <c r="B3" s="34" t="s">
        <v>57</v>
      </c>
      <c r="C3" s="35" t="s">
        <v>58</v>
      </c>
      <c r="D3" s="35" t="s">
        <v>59</v>
      </c>
      <c r="E3" s="35" t="s">
        <v>60</v>
      </c>
      <c r="F3" s="35" t="s">
        <v>61</v>
      </c>
      <c r="G3" s="35" t="s">
        <v>63</v>
      </c>
      <c r="H3" s="36" t="s">
        <v>60</v>
      </c>
      <c r="I3" s="37" t="s">
        <v>61</v>
      </c>
      <c r="J3" s="37" t="s">
        <v>63</v>
      </c>
      <c r="K3" s="38" t="s">
        <v>62</v>
      </c>
      <c r="L3" s="79" t="s">
        <v>36</v>
      </c>
      <c r="M3" s="39" t="s">
        <v>67</v>
      </c>
      <c r="N3" s="79" t="s">
        <v>36</v>
      </c>
      <c r="O3" s="39" t="s">
        <v>67</v>
      </c>
      <c r="P3" s="79" t="s">
        <v>36</v>
      </c>
      <c r="Q3" s="39" t="s">
        <v>67</v>
      </c>
      <c r="R3" s="79" t="s">
        <v>36</v>
      </c>
      <c r="S3" s="40" t="s">
        <v>67</v>
      </c>
    </row>
    <row r="4" spans="1:19" s="4" customFormat="1" ht="17.25" customHeight="1" x14ac:dyDescent="0.25">
      <c r="A4" s="41" t="s">
        <v>87</v>
      </c>
      <c r="B4" s="42"/>
      <c r="C4" s="43"/>
      <c r="D4" s="43">
        <v>3</v>
      </c>
      <c r="E4" s="43">
        <v>3</v>
      </c>
      <c r="F4" s="43"/>
      <c r="G4" s="43"/>
      <c r="H4" s="45"/>
      <c r="I4" s="43">
        <v>3</v>
      </c>
      <c r="J4" s="43">
        <v>3</v>
      </c>
      <c r="K4" s="44"/>
      <c r="L4" s="46">
        <v>571</v>
      </c>
      <c r="M4" s="47">
        <f>ROUNDUP((L4/24),0)</f>
        <v>24</v>
      </c>
      <c r="N4" s="48">
        <v>338</v>
      </c>
      <c r="O4" s="47">
        <f>ROUNDUP((N4/24),0)</f>
        <v>15</v>
      </c>
      <c r="P4" s="48">
        <v>205</v>
      </c>
      <c r="Q4" s="47">
        <f>ROUNDUP((P4/24),0)</f>
        <v>9</v>
      </c>
      <c r="R4" s="48">
        <v>140</v>
      </c>
      <c r="S4" s="75">
        <f>ROUNDUP((R4/24),0)</f>
        <v>6</v>
      </c>
    </row>
    <row r="5" spans="1:19" s="4" customFormat="1" ht="17.25" customHeight="1" x14ac:dyDescent="0.25">
      <c r="A5" s="49" t="s">
        <v>88</v>
      </c>
      <c r="B5" s="50"/>
      <c r="C5" s="51"/>
      <c r="D5" s="51">
        <v>1.5</v>
      </c>
      <c r="E5" s="51">
        <v>1.5</v>
      </c>
      <c r="F5" s="51"/>
      <c r="G5" s="51"/>
      <c r="H5" s="53"/>
      <c r="I5" s="51">
        <v>1.5</v>
      </c>
      <c r="J5" s="51">
        <v>1.5</v>
      </c>
      <c r="K5" s="52"/>
      <c r="L5" s="54">
        <v>285</v>
      </c>
      <c r="M5" s="55">
        <f t="shared" ref="M5:M13" si="0">ROUNDUP((L5/12),0)</f>
        <v>24</v>
      </c>
      <c r="N5" s="56">
        <v>169</v>
      </c>
      <c r="O5" s="55">
        <f>ROUNDUP((N5/12),0)</f>
        <v>15</v>
      </c>
      <c r="P5" s="56">
        <v>103</v>
      </c>
      <c r="Q5" s="55">
        <f>ROUNDUP((P5/12),0)</f>
        <v>9</v>
      </c>
      <c r="R5" s="56">
        <v>70</v>
      </c>
      <c r="S5" s="76">
        <f>ROUNDUP((R5/12),0)</f>
        <v>6</v>
      </c>
    </row>
    <row r="6" spans="1:19" s="4" customFormat="1" ht="17.25" customHeight="1" x14ac:dyDescent="0.25">
      <c r="A6" s="41" t="s">
        <v>41</v>
      </c>
      <c r="B6" s="57"/>
      <c r="C6" s="58"/>
      <c r="D6" s="58">
        <v>2.5</v>
      </c>
      <c r="E6" s="58">
        <v>2.5</v>
      </c>
      <c r="F6" s="58">
        <v>2.5</v>
      </c>
      <c r="G6" s="58"/>
      <c r="H6" s="60"/>
      <c r="I6" s="58"/>
      <c r="J6" s="58"/>
      <c r="K6" s="59"/>
      <c r="L6" s="61">
        <v>461</v>
      </c>
      <c r="M6" s="55">
        <f t="shared" si="0"/>
        <v>39</v>
      </c>
      <c r="N6" s="63">
        <v>295</v>
      </c>
      <c r="O6" s="55">
        <f>ROUNDUP((N6/12),0)</f>
        <v>25</v>
      </c>
      <c r="P6" s="63">
        <v>182</v>
      </c>
      <c r="Q6" s="62">
        <f>P6/15</f>
        <v>12.133333333333333</v>
      </c>
      <c r="R6" s="63">
        <v>123</v>
      </c>
      <c r="S6" s="64">
        <f>R6/15</f>
        <v>8.1999999999999993</v>
      </c>
    </row>
    <row r="7" spans="1:19" s="4" customFormat="1" ht="17.25" customHeight="1" x14ac:dyDescent="0.25">
      <c r="A7" s="49" t="s">
        <v>42</v>
      </c>
      <c r="B7" s="50"/>
      <c r="C7" s="51">
        <v>6</v>
      </c>
      <c r="D7" s="51"/>
      <c r="E7" s="51"/>
      <c r="F7" s="51"/>
      <c r="G7" s="51"/>
      <c r="H7" s="53"/>
      <c r="I7" s="51"/>
      <c r="J7" s="51"/>
      <c r="K7" s="52"/>
      <c r="L7" s="54">
        <v>197</v>
      </c>
      <c r="M7" s="55">
        <f t="shared" si="0"/>
        <v>17</v>
      </c>
      <c r="N7" s="56">
        <v>88</v>
      </c>
      <c r="O7" s="55">
        <f>ROUNDUP((N7/12),0)</f>
        <v>8</v>
      </c>
      <c r="P7" s="56">
        <v>41</v>
      </c>
      <c r="Q7" s="55">
        <f>ROUNDUP((P7/12),0)</f>
        <v>4</v>
      </c>
      <c r="R7" s="56">
        <v>23</v>
      </c>
      <c r="S7" s="76">
        <f>ROUNDUP((R7/12),0)</f>
        <v>2</v>
      </c>
    </row>
    <row r="8" spans="1:19" s="4" customFormat="1" ht="17.25" customHeight="1" x14ac:dyDescent="0.25">
      <c r="A8" s="41" t="s">
        <v>43</v>
      </c>
      <c r="B8" s="57"/>
      <c r="C8" s="58"/>
      <c r="D8" s="58">
        <v>6</v>
      </c>
      <c r="E8" s="58"/>
      <c r="F8" s="58"/>
      <c r="G8" s="58"/>
      <c r="H8" s="60"/>
      <c r="I8" s="58"/>
      <c r="J8" s="58"/>
      <c r="K8" s="59"/>
      <c r="L8" s="61">
        <v>275</v>
      </c>
      <c r="M8" s="55">
        <f t="shared" si="0"/>
        <v>23</v>
      </c>
      <c r="N8" s="63">
        <v>142</v>
      </c>
      <c r="O8" s="55">
        <f>ROUNDUP((N8/12),0)</f>
        <v>12</v>
      </c>
      <c r="P8" s="63">
        <v>73</v>
      </c>
      <c r="Q8" s="55">
        <f>ROUNDUP((P8/12),0)</f>
        <v>7</v>
      </c>
      <c r="R8" s="63">
        <v>43</v>
      </c>
      <c r="S8" s="76">
        <f>ROUNDUP((R8/12),0)</f>
        <v>4</v>
      </c>
    </row>
    <row r="9" spans="1:19" s="4" customFormat="1" ht="17.25" customHeight="1" x14ac:dyDescent="0.25">
      <c r="A9" s="49" t="s">
        <v>44</v>
      </c>
      <c r="B9" s="50"/>
      <c r="C9" s="51"/>
      <c r="D9" s="51"/>
      <c r="E9" s="51">
        <v>3</v>
      </c>
      <c r="F9" s="51"/>
      <c r="G9" s="51">
        <v>3</v>
      </c>
      <c r="H9" s="53"/>
      <c r="I9" s="51"/>
      <c r="J9" s="51"/>
      <c r="K9" s="52"/>
      <c r="L9" s="54">
        <v>459</v>
      </c>
      <c r="M9" s="55">
        <f t="shared" si="0"/>
        <v>39</v>
      </c>
      <c r="N9" s="56">
        <v>346</v>
      </c>
      <c r="O9" s="55">
        <f>ROUNDUP((N9/12),0)</f>
        <v>29</v>
      </c>
      <c r="P9" s="56">
        <v>255</v>
      </c>
      <c r="Q9" s="55">
        <f>ROUNDUP((P9/12),0)</f>
        <v>22</v>
      </c>
      <c r="R9" s="56">
        <v>197</v>
      </c>
      <c r="S9" s="76">
        <f>ROUNDUP((R9/12),0)</f>
        <v>17</v>
      </c>
    </row>
    <row r="10" spans="1:19" s="4" customFormat="1" ht="17.25" customHeight="1" x14ac:dyDescent="0.25">
      <c r="A10" s="41" t="s">
        <v>45</v>
      </c>
      <c r="B10" s="57"/>
      <c r="C10" s="58">
        <v>3</v>
      </c>
      <c r="D10" s="58">
        <v>3</v>
      </c>
      <c r="E10" s="58"/>
      <c r="F10" s="58"/>
      <c r="G10" s="58"/>
      <c r="H10" s="60">
        <v>3</v>
      </c>
      <c r="I10" s="58"/>
      <c r="J10" s="58">
        <v>3</v>
      </c>
      <c r="K10" s="59"/>
      <c r="L10" s="61">
        <v>571</v>
      </c>
      <c r="M10" s="55">
        <f t="shared" si="0"/>
        <v>48</v>
      </c>
      <c r="N10" s="63">
        <v>338</v>
      </c>
      <c r="O10" s="47">
        <f>ROUNDUP((N10/24),0)</f>
        <v>15</v>
      </c>
      <c r="P10" s="63">
        <v>205</v>
      </c>
      <c r="Q10" s="47">
        <f>ROUNDUP((P10/24),0)</f>
        <v>9</v>
      </c>
      <c r="R10" s="63">
        <v>140</v>
      </c>
      <c r="S10" s="75">
        <f>ROUNDUP((R10/24),0)</f>
        <v>6</v>
      </c>
    </row>
    <row r="11" spans="1:19" s="4" customFormat="1" ht="17.25" customHeight="1" x14ac:dyDescent="0.25">
      <c r="A11" s="49" t="s">
        <v>46</v>
      </c>
      <c r="B11" s="50"/>
      <c r="C11" s="51"/>
      <c r="D11" s="51">
        <v>3</v>
      </c>
      <c r="E11" s="51">
        <v>3</v>
      </c>
      <c r="F11" s="51"/>
      <c r="G11" s="51"/>
      <c r="H11" s="53"/>
      <c r="I11" s="51">
        <v>3</v>
      </c>
      <c r="J11" s="51">
        <v>3</v>
      </c>
      <c r="K11" s="52"/>
      <c r="L11" s="54">
        <v>707</v>
      </c>
      <c r="M11" s="55">
        <f t="shared" si="0"/>
        <v>59</v>
      </c>
      <c r="N11" s="56">
        <v>449</v>
      </c>
      <c r="O11" s="47">
        <f>ROUNDUP((N11/24),0)</f>
        <v>19</v>
      </c>
      <c r="P11" s="56">
        <v>280</v>
      </c>
      <c r="Q11" s="55">
        <f>P11/24</f>
        <v>11.666666666666666</v>
      </c>
      <c r="R11" s="56">
        <v>193</v>
      </c>
      <c r="S11" s="65">
        <f>R11/24</f>
        <v>8.0416666666666661</v>
      </c>
    </row>
    <row r="12" spans="1:19" s="4" customFormat="1" ht="17.25" customHeight="1" x14ac:dyDescent="0.25">
      <c r="A12" s="41" t="s">
        <v>47</v>
      </c>
      <c r="B12" s="57"/>
      <c r="C12" s="58"/>
      <c r="D12" s="58"/>
      <c r="E12" s="58">
        <v>3</v>
      </c>
      <c r="F12" s="58">
        <v>3</v>
      </c>
      <c r="G12" s="58"/>
      <c r="H12" s="60"/>
      <c r="I12" s="58"/>
      <c r="J12" s="58">
        <v>3</v>
      </c>
      <c r="K12" s="59">
        <v>3</v>
      </c>
      <c r="L12" s="61">
        <v>918</v>
      </c>
      <c r="M12" s="55">
        <f t="shared" si="0"/>
        <v>77</v>
      </c>
      <c r="N12" s="63">
        <v>690</v>
      </c>
      <c r="O12" s="47">
        <f>ROUNDUP((N12/24),0)</f>
        <v>29</v>
      </c>
      <c r="P12" s="63">
        <v>505</v>
      </c>
      <c r="Q12" s="55">
        <f>P12/24</f>
        <v>21.041666666666668</v>
      </c>
      <c r="R12" s="63">
        <v>390</v>
      </c>
      <c r="S12" s="75">
        <f>ROUNDUP((R12/24),0)</f>
        <v>17</v>
      </c>
    </row>
    <row r="13" spans="1:19" s="4" customFormat="1" ht="17.25" customHeight="1" x14ac:dyDescent="0.25">
      <c r="A13" s="49" t="s">
        <v>86</v>
      </c>
      <c r="B13" s="50"/>
      <c r="C13" s="51">
        <v>3</v>
      </c>
      <c r="D13" s="51">
        <v>3</v>
      </c>
      <c r="E13" s="51"/>
      <c r="F13" s="51"/>
      <c r="G13" s="51"/>
      <c r="H13" s="53"/>
      <c r="I13" s="51"/>
      <c r="J13" s="51"/>
      <c r="K13" s="52"/>
      <c r="L13" s="54">
        <v>236</v>
      </c>
      <c r="M13" s="55">
        <f t="shared" si="0"/>
        <v>20</v>
      </c>
      <c r="N13" s="56">
        <v>115</v>
      </c>
      <c r="O13" s="55">
        <f>ROUNDUP((N13/12),0)</f>
        <v>10</v>
      </c>
      <c r="P13" s="56">
        <v>57</v>
      </c>
      <c r="Q13" s="55">
        <f>ROUNDUP((P13/12),0)</f>
        <v>5</v>
      </c>
      <c r="R13" s="56">
        <v>33</v>
      </c>
      <c r="S13" s="76">
        <f>ROUNDUP((R13/12),0)</f>
        <v>3</v>
      </c>
    </row>
    <row r="14" spans="1:19" s="4" customFormat="1" ht="17.25" hidden="1" customHeight="1" x14ac:dyDescent="0.25">
      <c r="A14" s="41" t="s">
        <v>49</v>
      </c>
      <c r="B14" s="57"/>
      <c r="C14" s="58">
        <v>3</v>
      </c>
      <c r="D14" s="58">
        <v>3</v>
      </c>
      <c r="E14" s="58"/>
      <c r="F14" s="58"/>
      <c r="G14" s="58"/>
      <c r="H14" s="60"/>
      <c r="I14" s="58"/>
      <c r="J14" s="58"/>
      <c r="K14" s="59"/>
      <c r="L14" s="61"/>
      <c r="M14" s="62"/>
      <c r="N14" s="63"/>
      <c r="O14" s="62"/>
      <c r="P14" s="63"/>
      <c r="Q14" s="62"/>
      <c r="R14" s="63"/>
      <c r="S14" s="64"/>
    </row>
    <row r="15" spans="1:19" s="4" customFormat="1" ht="17.25" hidden="1" customHeight="1" x14ac:dyDescent="0.25">
      <c r="A15" s="49" t="s">
        <v>50</v>
      </c>
      <c r="B15" s="50"/>
      <c r="C15" s="51"/>
      <c r="D15" s="51">
        <v>3</v>
      </c>
      <c r="E15" s="51">
        <v>3</v>
      </c>
      <c r="F15" s="51"/>
      <c r="G15" s="51"/>
      <c r="H15" s="53"/>
      <c r="I15" s="51"/>
      <c r="J15" s="51"/>
      <c r="K15" s="52"/>
      <c r="L15" s="54"/>
      <c r="M15" s="55"/>
      <c r="N15" s="56"/>
      <c r="O15" s="55"/>
      <c r="P15" s="56"/>
      <c r="Q15" s="55"/>
      <c r="R15" s="56"/>
      <c r="S15" s="65"/>
    </row>
    <row r="16" spans="1:19" s="4" customFormat="1" ht="17.25" hidden="1" customHeight="1" x14ac:dyDescent="0.25">
      <c r="A16" s="41" t="s">
        <v>51</v>
      </c>
      <c r="B16" s="57"/>
      <c r="C16" s="58"/>
      <c r="D16" s="58"/>
      <c r="E16" s="58">
        <v>3</v>
      </c>
      <c r="F16" s="58">
        <v>3</v>
      </c>
      <c r="G16" s="58"/>
      <c r="H16" s="60"/>
      <c r="I16" s="58"/>
      <c r="J16" s="58"/>
      <c r="K16" s="59"/>
      <c r="L16" s="61"/>
      <c r="M16" s="62"/>
      <c r="N16" s="63"/>
      <c r="O16" s="62"/>
      <c r="P16" s="63"/>
      <c r="Q16" s="62"/>
      <c r="R16" s="63"/>
      <c r="S16" s="64"/>
    </row>
    <row r="17" spans="1:19" s="4" customFormat="1" ht="17.25" hidden="1" customHeight="1" x14ac:dyDescent="0.25">
      <c r="A17" s="49" t="s">
        <v>52</v>
      </c>
      <c r="B17" s="50"/>
      <c r="C17" s="51"/>
      <c r="D17" s="51"/>
      <c r="E17" s="51"/>
      <c r="F17" s="51">
        <v>3</v>
      </c>
      <c r="G17" s="51">
        <v>3</v>
      </c>
      <c r="H17" s="53"/>
      <c r="I17" s="51"/>
      <c r="J17" s="51"/>
      <c r="K17" s="52"/>
      <c r="L17" s="54"/>
      <c r="M17" s="55"/>
      <c r="N17" s="56"/>
      <c r="O17" s="55"/>
      <c r="P17" s="56"/>
      <c r="Q17" s="55"/>
      <c r="R17" s="56"/>
      <c r="S17" s="65"/>
    </row>
    <row r="18" spans="1:19" s="4" customFormat="1" ht="17.25" hidden="1" customHeight="1" x14ac:dyDescent="0.25">
      <c r="A18" s="41" t="s">
        <v>53</v>
      </c>
      <c r="B18" s="57"/>
      <c r="C18" s="58"/>
      <c r="D18" s="58"/>
      <c r="E18" s="58"/>
      <c r="F18" s="58"/>
      <c r="G18" s="58">
        <v>3</v>
      </c>
      <c r="H18" s="60"/>
      <c r="I18" s="58"/>
      <c r="J18" s="58"/>
      <c r="K18" s="59"/>
      <c r="L18" s="61"/>
      <c r="M18" s="62"/>
      <c r="N18" s="63"/>
      <c r="O18" s="62"/>
      <c r="P18" s="63"/>
      <c r="Q18" s="62"/>
      <c r="R18" s="63"/>
      <c r="S18" s="64"/>
    </row>
    <row r="19" spans="1:19" s="4" customFormat="1" ht="17.25" customHeight="1" x14ac:dyDescent="0.25">
      <c r="A19" s="41" t="s">
        <v>66</v>
      </c>
      <c r="B19" s="57"/>
      <c r="C19" s="58"/>
      <c r="D19" s="58"/>
      <c r="E19" s="58"/>
      <c r="F19" s="58"/>
      <c r="G19" s="58"/>
      <c r="H19" s="60">
        <v>3</v>
      </c>
      <c r="I19" s="58"/>
      <c r="J19" s="58">
        <v>3</v>
      </c>
      <c r="K19" s="59"/>
      <c r="L19" s="61">
        <v>334</v>
      </c>
      <c r="M19" s="55">
        <f>ROUNDUP((L19/12),0)</f>
        <v>28</v>
      </c>
      <c r="N19" s="63">
        <v>223</v>
      </c>
      <c r="O19" s="55">
        <f>ROUNDUP((N19/12),0)</f>
        <v>19</v>
      </c>
      <c r="P19" s="63">
        <v>149</v>
      </c>
      <c r="Q19" s="55">
        <f>ROUNDUP((P19/12),0)</f>
        <v>13</v>
      </c>
      <c r="R19" s="63">
        <v>107</v>
      </c>
      <c r="S19" s="76">
        <f>ROUNDUP((R19/12),0)</f>
        <v>9</v>
      </c>
    </row>
    <row r="20" spans="1:19" s="4" customFormat="1" ht="17.25" customHeight="1" x14ac:dyDescent="0.25">
      <c r="A20" s="49" t="s">
        <v>54</v>
      </c>
      <c r="B20" s="50"/>
      <c r="C20" s="51">
        <f>C10/2</f>
        <v>1.5</v>
      </c>
      <c r="D20" s="51">
        <f>D10/2</f>
        <v>1.5</v>
      </c>
      <c r="E20" s="51"/>
      <c r="F20" s="51"/>
      <c r="G20" s="51"/>
      <c r="H20" s="53">
        <f>H10/2</f>
        <v>1.5</v>
      </c>
      <c r="I20" s="51"/>
      <c r="J20" s="51">
        <f>J10/2</f>
        <v>1.5</v>
      </c>
      <c r="K20" s="52"/>
      <c r="L20" s="54">
        <v>285</v>
      </c>
      <c r="M20" s="55">
        <f>ROUNDUP((L20/12),0)</f>
        <v>24</v>
      </c>
      <c r="N20" s="56">
        <v>169</v>
      </c>
      <c r="O20" s="55">
        <f>ROUNDUP((N20/12),0)</f>
        <v>15</v>
      </c>
      <c r="P20" s="56">
        <v>103</v>
      </c>
      <c r="Q20" s="55">
        <f>ROUNDUP((P20/12),0)</f>
        <v>9</v>
      </c>
      <c r="R20" s="56">
        <v>70</v>
      </c>
      <c r="S20" s="76">
        <f>ROUNDUP((R20/12),0)</f>
        <v>6</v>
      </c>
    </row>
    <row r="21" spans="1:19" s="4" customFormat="1" ht="17.25" customHeight="1" x14ac:dyDescent="0.25">
      <c r="A21" s="41" t="s">
        <v>55</v>
      </c>
      <c r="B21" s="57"/>
      <c r="C21" s="58"/>
      <c r="D21" s="58">
        <f>D11/2</f>
        <v>1.5</v>
      </c>
      <c r="E21" s="58">
        <f>E11/2</f>
        <v>1.5</v>
      </c>
      <c r="F21" s="58"/>
      <c r="G21" s="58"/>
      <c r="H21" s="60"/>
      <c r="I21" s="58">
        <f>I11/2</f>
        <v>1.5</v>
      </c>
      <c r="J21" s="58">
        <f>J11/2</f>
        <v>1.5</v>
      </c>
      <c r="K21" s="59"/>
      <c r="L21" s="61">
        <v>353</v>
      </c>
      <c r="M21" s="55">
        <f>ROUNDUP((L21/12),0)</f>
        <v>30</v>
      </c>
      <c r="N21" s="63">
        <v>224</v>
      </c>
      <c r="O21" s="55">
        <f>ROUNDUP((N21/12),0)</f>
        <v>19</v>
      </c>
      <c r="P21" s="63">
        <v>140</v>
      </c>
      <c r="Q21" s="62">
        <f>ROUNDUP((P21/12),0)</f>
        <v>12</v>
      </c>
      <c r="R21" s="63">
        <v>96</v>
      </c>
      <c r="S21" s="77">
        <f>ROUNDUP((R21/12),0)</f>
        <v>8</v>
      </c>
    </row>
    <row r="22" spans="1:19" s="4" customFormat="1" ht="17.25" customHeight="1" thickBot="1" x14ac:dyDescent="0.3">
      <c r="A22" s="67" t="s">
        <v>56</v>
      </c>
      <c r="B22" s="68"/>
      <c r="C22" s="69"/>
      <c r="D22" s="69"/>
      <c r="E22" s="69">
        <f>E12/2</f>
        <v>1.5</v>
      </c>
      <c r="F22" s="69">
        <f>F12/2</f>
        <v>1.5</v>
      </c>
      <c r="G22" s="69"/>
      <c r="H22" s="71"/>
      <c r="I22" s="69"/>
      <c r="J22" s="69">
        <f>J12/2</f>
        <v>1.5</v>
      </c>
      <c r="K22" s="70">
        <f>K12/2</f>
        <v>1.5</v>
      </c>
      <c r="L22" s="72">
        <v>459</v>
      </c>
      <c r="M22" s="55">
        <f>ROUNDUP((L22/12),0)</f>
        <v>39</v>
      </c>
      <c r="N22" s="74">
        <v>345</v>
      </c>
      <c r="O22" s="55">
        <f>ROUNDUP((N22/12),0)</f>
        <v>29</v>
      </c>
      <c r="P22" s="74">
        <v>253</v>
      </c>
      <c r="Q22" s="62">
        <f>ROUNDUP((P22/12),0)</f>
        <v>22</v>
      </c>
      <c r="R22" s="74">
        <v>195</v>
      </c>
      <c r="S22" s="78">
        <f>ROUNDUP((R22/12),0)</f>
        <v>17</v>
      </c>
    </row>
  </sheetData>
  <mergeCells count="8">
    <mergeCell ref="A1:S1"/>
    <mergeCell ref="A2:A3"/>
    <mergeCell ref="B2:G2"/>
    <mergeCell ref="H2:K2"/>
    <mergeCell ref="L2:M2"/>
    <mergeCell ref="N2:O2"/>
    <mergeCell ref="P2:Q2"/>
    <mergeCell ref="R2:S2"/>
  </mergeCells>
  <pageMargins left="0.23" right="0.19" top="0.14000000000000001" bottom="0.12" header="0.12" footer="0.13"/>
  <pageSetup paperSize="70"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Normal="100" workbookViewId="0">
      <selection activeCell="R25" sqref="R25"/>
    </sheetView>
  </sheetViews>
  <sheetFormatPr defaultRowHeight="15" x14ac:dyDescent="0.25"/>
  <cols>
    <col min="1" max="1" width="13.85546875" bestFit="1" customWidth="1"/>
    <col min="2" max="7" width="5" style="1" customWidth="1"/>
    <col min="8" max="8" width="4" style="1" hidden="1" customWidth="1"/>
    <col min="9" max="12" width="0" hidden="1" customWidth="1"/>
    <col min="13" max="20" width="5.5703125" style="1" customWidth="1"/>
  </cols>
  <sheetData>
    <row r="1" spans="1:20" s="66" customFormat="1" ht="21" customHeight="1" thickBot="1" x14ac:dyDescent="0.4">
      <c r="A1" s="84" t="s">
        <v>73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6.5" customHeight="1" x14ac:dyDescent="0.25">
      <c r="A2" s="85" t="s">
        <v>0</v>
      </c>
      <c r="B2" s="87" t="s">
        <v>38</v>
      </c>
      <c r="C2" s="88"/>
      <c r="D2" s="88"/>
      <c r="E2" s="88"/>
      <c r="F2" s="88"/>
      <c r="G2" s="89"/>
      <c r="H2" s="5"/>
      <c r="I2" s="80" t="s">
        <v>30</v>
      </c>
      <c r="J2" s="80"/>
      <c r="K2" s="80" t="s">
        <v>31</v>
      </c>
      <c r="L2" s="80"/>
      <c r="M2" s="90" t="s">
        <v>32</v>
      </c>
      <c r="N2" s="90"/>
      <c r="O2" s="90" t="s">
        <v>33</v>
      </c>
      <c r="P2" s="90"/>
      <c r="Q2" s="90" t="s">
        <v>34</v>
      </c>
      <c r="R2" s="90"/>
      <c r="S2" s="90" t="s">
        <v>35</v>
      </c>
      <c r="T2" s="91"/>
    </row>
    <row r="3" spans="1:20" s="4" customFormat="1" ht="31.5" customHeight="1" x14ac:dyDescent="0.25">
      <c r="A3" s="86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/>
      <c r="I3" s="10"/>
      <c r="J3" s="10"/>
      <c r="K3" s="10"/>
      <c r="L3" s="10"/>
      <c r="M3" s="11" t="s">
        <v>36</v>
      </c>
      <c r="N3" s="12" t="s">
        <v>37</v>
      </c>
      <c r="O3" s="11" t="s">
        <v>36</v>
      </c>
      <c r="P3" s="12" t="s">
        <v>37</v>
      </c>
      <c r="Q3" s="11" t="s">
        <v>36</v>
      </c>
      <c r="R3" s="12" t="s">
        <v>37</v>
      </c>
      <c r="S3" s="11" t="s">
        <v>36</v>
      </c>
      <c r="T3" s="13" t="s">
        <v>37</v>
      </c>
    </row>
    <row r="4" spans="1:20" s="2" customFormat="1" x14ac:dyDescent="0.25">
      <c r="A4" s="14" t="s">
        <v>7</v>
      </c>
      <c r="B4" s="15">
        <v>6</v>
      </c>
      <c r="C4" s="15">
        <v>4</v>
      </c>
      <c r="D4" s="15">
        <v>2</v>
      </c>
      <c r="E4" s="15"/>
      <c r="F4" s="15"/>
      <c r="G4" s="16"/>
      <c r="H4" s="17">
        <f>2*SUM(B4:G4)</f>
        <v>24</v>
      </c>
      <c r="I4" s="18">
        <v>1146</v>
      </c>
      <c r="J4" s="18">
        <f>I4/$H4</f>
        <v>47.75</v>
      </c>
      <c r="K4" s="18">
        <v>1065</v>
      </c>
      <c r="L4" s="18">
        <f>K4/$H4</f>
        <v>44.375</v>
      </c>
      <c r="M4" s="15">
        <v>158</v>
      </c>
      <c r="N4" s="19">
        <f t="shared" ref="N4:N21" si="0">M4/$H4</f>
        <v>6.583333333333333</v>
      </c>
      <c r="O4" s="15">
        <v>53</v>
      </c>
      <c r="P4" s="19">
        <f t="shared" ref="P4:P21" si="1">O4/$H4</f>
        <v>2.2083333333333335</v>
      </c>
      <c r="Q4" s="15">
        <v>19</v>
      </c>
      <c r="R4" s="19">
        <f t="shared" ref="R4:R25" si="2">Q4/$H4</f>
        <v>0.79166666666666663</v>
      </c>
      <c r="S4" s="15">
        <v>6</v>
      </c>
      <c r="T4" s="20">
        <f t="shared" ref="T4:T25" si="3">S4/$H4</f>
        <v>0.25</v>
      </c>
    </row>
    <row r="5" spans="1:20" x14ac:dyDescent="0.25">
      <c r="A5" s="21" t="s">
        <v>8</v>
      </c>
      <c r="B5" s="22"/>
      <c r="C5" s="22">
        <v>6</v>
      </c>
      <c r="D5" s="22">
        <v>4</v>
      </c>
      <c r="E5" s="22">
        <v>2</v>
      </c>
      <c r="F5" s="22"/>
      <c r="G5" s="23"/>
      <c r="H5" s="24">
        <f t="shared" ref="H5:H25" si="4">2*SUM(B5:G5)</f>
        <v>24</v>
      </c>
      <c r="I5" s="25"/>
      <c r="J5" s="25"/>
      <c r="K5" s="25"/>
      <c r="L5" s="25"/>
      <c r="M5" s="22">
        <v>306</v>
      </c>
      <c r="N5" s="19">
        <f t="shared" si="0"/>
        <v>12.75</v>
      </c>
      <c r="O5" s="22">
        <v>124</v>
      </c>
      <c r="P5" s="26">
        <f t="shared" si="1"/>
        <v>5.166666666666667</v>
      </c>
      <c r="Q5" s="22">
        <v>51</v>
      </c>
      <c r="R5" s="26">
        <f t="shared" si="2"/>
        <v>2.125</v>
      </c>
      <c r="S5" s="22">
        <v>18</v>
      </c>
      <c r="T5" s="27">
        <f t="shared" si="3"/>
        <v>0.75</v>
      </c>
    </row>
    <row r="6" spans="1:20" s="2" customFormat="1" x14ac:dyDescent="0.25">
      <c r="A6" s="14" t="s">
        <v>9</v>
      </c>
      <c r="B6" s="15"/>
      <c r="C6" s="15">
        <v>6</v>
      </c>
      <c r="D6" s="15">
        <v>4</v>
      </c>
      <c r="E6" s="15">
        <v>2</v>
      </c>
      <c r="F6" s="15"/>
      <c r="G6" s="16"/>
      <c r="H6" s="17">
        <f t="shared" si="4"/>
        <v>24</v>
      </c>
      <c r="I6" s="18"/>
      <c r="J6" s="18"/>
      <c r="K6" s="18"/>
      <c r="L6" s="18"/>
      <c r="M6" s="22">
        <v>306</v>
      </c>
      <c r="N6" s="19">
        <f t="shared" si="0"/>
        <v>12.75</v>
      </c>
      <c r="O6" s="22">
        <v>124</v>
      </c>
      <c r="P6" s="19">
        <f t="shared" si="1"/>
        <v>5.166666666666667</v>
      </c>
      <c r="Q6" s="22">
        <v>51</v>
      </c>
      <c r="R6" s="19">
        <f t="shared" si="2"/>
        <v>2.125</v>
      </c>
      <c r="S6" s="22">
        <v>18</v>
      </c>
      <c r="T6" s="20">
        <f t="shared" si="3"/>
        <v>0.75</v>
      </c>
    </row>
    <row r="7" spans="1:20" x14ac:dyDescent="0.25">
      <c r="A7" s="21" t="s">
        <v>10</v>
      </c>
      <c r="B7" s="22"/>
      <c r="C7" s="22"/>
      <c r="D7" s="22">
        <v>6</v>
      </c>
      <c r="E7" s="22">
        <v>4</v>
      </c>
      <c r="F7" s="22">
        <v>2</v>
      </c>
      <c r="G7" s="23"/>
      <c r="H7" s="24">
        <f t="shared" si="4"/>
        <v>24</v>
      </c>
      <c r="I7" s="25"/>
      <c r="J7" s="25"/>
      <c r="K7" s="25"/>
      <c r="L7" s="25"/>
      <c r="M7" s="22">
        <v>505</v>
      </c>
      <c r="N7" s="19">
        <f t="shared" si="0"/>
        <v>21.041666666666668</v>
      </c>
      <c r="O7" s="22">
        <v>248</v>
      </c>
      <c r="P7" s="19">
        <f t="shared" si="1"/>
        <v>10.333333333333334</v>
      </c>
      <c r="Q7" s="22">
        <v>117</v>
      </c>
      <c r="R7" s="26">
        <f t="shared" si="2"/>
        <v>4.875</v>
      </c>
      <c r="S7" s="22">
        <v>47</v>
      </c>
      <c r="T7" s="27">
        <f t="shared" si="3"/>
        <v>1.9583333333333333</v>
      </c>
    </row>
    <row r="8" spans="1:20" s="2" customFormat="1" x14ac:dyDescent="0.25">
      <c r="A8" s="14" t="s">
        <v>11</v>
      </c>
      <c r="B8" s="15"/>
      <c r="C8" s="15"/>
      <c r="D8" s="15"/>
      <c r="E8" s="15">
        <v>6</v>
      </c>
      <c r="F8" s="15">
        <v>4</v>
      </c>
      <c r="G8" s="16">
        <v>2</v>
      </c>
      <c r="H8" s="17">
        <f t="shared" si="4"/>
        <v>24</v>
      </c>
      <c r="I8" s="18"/>
      <c r="J8" s="18"/>
      <c r="K8" s="18"/>
      <c r="L8" s="18"/>
      <c r="M8" s="15">
        <v>693</v>
      </c>
      <c r="N8" s="19">
        <f t="shared" si="0"/>
        <v>28.875</v>
      </c>
      <c r="O8" s="15">
        <v>417</v>
      </c>
      <c r="P8" s="19">
        <f t="shared" si="1"/>
        <v>17.375</v>
      </c>
      <c r="Q8" s="15">
        <v>235</v>
      </c>
      <c r="R8" s="26">
        <f t="shared" si="2"/>
        <v>9.7916666666666661</v>
      </c>
      <c r="S8" s="15">
        <v>113</v>
      </c>
      <c r="T8" s="20">
        <f t="shared" si="3"/>
        <v>4.708333333333333</v>
      </c>
    </row>
    <row r="9" spans="1:20" x14ac:dyDescent="0.25">
      <c r="A9" s="21" t="s">
        <v>12</v>
      </c>
      <c r="B9" s="22">
        <v>3</v>
      </c>
      <c r="C9" s="22">
        <v>3</v>
      </c>
      <c r="D9" s="22">
        <v>3</v>
      </c>
      <c r="E9" s="22"/>
      <c r="F9" s="22"/>
      <c r="G9" s="23"/>
      <c r="H9" s="24">
        <f t="shared" si="4"/>
        <v>18</v>
      </c>
      <c r="I9" s="25"/>
      <c r="J9" s="25"/>
      <c r="K9" s="25"/>
      <c r="L9" s="25"/>
      <c r="M9" s="22">
        <v>157</v>
      </c>
      <c r="N9" s="26">
        <f t="shared" si="0"/>
        <v>8.7222222222222214</v>
      </c>
      <c r="O9" s="22">
        <v>57</v>
      </c>
      <c r="P9" s="26">
        <f t="shared" si="1"/>
        <v>3.1666666666666665</v>
      </c>
      <c r="Q9" s="22">
        <v>22</v>
      </c>
      <c r="R9" s="26">
        <f t="shared" si="2"/>
        <v>1.2222222222222223</v>
      </c>
      <c r="S9" s="22">
        <v>7</v>
      </c>
      <c r="T9" s="27">
        <f t="shared" si="3"/>
        <v>0.3888888888888889</v>
      </c>
    </row>
    <row r="10" spans="1:20" s="2" customFormat="1" x14ac:dyDescent="0.25">
      <c r="A10" s="14" t="s">
        <v>13</v>
      </c>
      <c r="B10" s="15"/>
      <c r="C10" s="15">
        <v>3</v>
      </c>
      <c r="D10" s="15">
        <v>3</v>
      </c>
      <c r="E10" s="15">
        <v>3</v>
      </c>
      <c r="F10" s="15"/>
      <c r="G10" s="16"/>
      <c r="H10" s="17">
        <f t="shared" si="4"/>
        <v>18</v>
      </c>
      <c r="I10" s="18"/>
      <c r="J10" s="18"/>
      <c r="K10" s="18"/>
      <c r="L10" s="18"/>
      <c r="M10" s="15">
        <v>278</v>
      </c>
      <c r="N10" s="19">
        <f t="shared" si="0"/>
        <v>15.444444444444445</v>
      </c>
      <c r="O10" s="15">
        <v>121</v>
      </c>
      <c r="P10" s="19">
        <f t="shared" si="1"/>
        <v>6.7222222222222223</v>
      </c>
      <c r="Q10" s="15">
        <v>52</v>
      </c>
      <c r="R10" s="19">
        <f t="shared" si="2"/>
        <v>2.8888888888888888</v>
      </c>
      <c r="S10" s="15">
        <v>19</v>
      </c>
      <c r="T10" s="20">
        <f t="shared" si="3"/>
        <v>1.0555555555555556</v>
      </c>
    </row>
    <row r="11" spans="1:20" x14ac:dyDescent="0.25">
      <c r="A11" s="21" t="s">
        <v>14</v>
      </c>
      <c r="B11" s="22"/>
      <c r="C11" s="22"/>
      <c r="D11" s="22">
        <v>3</v>
      </c>
      <c r="E11" s="22">
        <v>3</v>
      </c>
      <c r="F11" s="22">
        <v>3</v>
      </c>
      <c r="G11" s="23"/>
      <c r="H11" s="24">
        <f t="shared" si="4"/>
        <v>18</v>
      </c>
      <c r="I11" s="25"/>
      <c r="J11" s="25"/>
      <c r="K11" s="25"/>
      <c r="L11" s="25"/>
      <c r="M11" s="22">
        <v>426</v>
      </c>
      <c r="N11" s="26">
        <f t="shared" si="0"/>
        <v>23.666666666666668</v>
      </c>
      <c r="O11" s="22">
        <v>225</v>
      </c>
      <c r="P11" s="26">
        <f t="shared" si="1"/>
        <v>12.5</v>
      </c>
      <c r="Q11" s="22">
        <v>112</v>
      </c>
      <c r="R11" s="26">
        <f t="shared" si="2"/>
        <v>6.2222222222222223</v>
      </c>
      <c r="S11" s="22">
        <v>47</v>
      </c>
      <c r="T11" s="27">
        <f t="shared" si="3"/>
        <v>2.6111111111111112</v>
      </c>
    </row>
    <row r="12" spans="1:20" s="2" customFormat="1" x14ac:dyDescent="0.25">
      <c r="A12" s="14" t="s">
        <v>15</v>
      </c>
      <c r="B12" s="15"/>
      <c r="C12" s="15"/>
      <c r="D12" s="15"/>
      <c r="E12" s="15">
        <v>3</v>
      </c>
      <c r="F12" s="15">
        <v>3</v>
      </c>
      <c r="G12" s="16">
        <v>3</v>
      </c>
      <c r="H12" s="17">
        <f t="shared" si="4"/>
        <v>18</v>
      </c>
      <c r="I12" s="18"/>
      <c r="J12" s="18"/>
      <c r="K12" s="18"/>
      <c r="L12" s="18"/>
      <c r="M12" s="15">
        <v>517</v>
      </c>
      <c r="N12" s="19">
        <f t="shared" si="0"/>
        <v>28.722222222222221</v>
      </c>
      <c r="O12" s="15">
        <v>371</v>
      </c>
      <c r="P12" s="19">
        <f t="shared" si="1"/>
        <v>20.611111111111111</v>
      </c>
      <c r="Q12" s="15">
        <v>225</v>
      </c>
      <c r="R12" s="19">
        <f t="shared" si="2"/>
        <v>12.5</v>
      </c>
      <c r="S12" s="15">
        <v>115</v>
      </c>
      <c r="T12" s="20">
        <f t="shared" si="3"/>
        <v>6.3888888888888893</v>
      </c>
    </row>
    <row r="13" spans="1:20" x14ac:dyDescent="0.25">
      <c r="A13" s="21" t="s">
        <v>17</v>
      </c>
      <c r="B13" s="22">
        <v>4</v>
      </c>
      <c r="C13" s="22">
        <v>4</v>
      </c>
      <c r="D13" s="22"/>
      <c r="E13" s="22"/>
      <c r="F13" s="22"/>
      <c r="G13" s="23"/>
      <c r="H13" s="24">
        <f t="shared" si="4"/>
        <v>16</v>
      </c>
      <c r="I13" s="25"/>
      <c r="J13" s="25"/>
      <c r="K13" s="25"/>
      <c r="L13" s="25"/>
      <c r="M13" s="22">
        <v>81</v>
      </c>
      <c r="N13" s="26">
        <f t="shared" si="0"/>
        <v>5.0625</v>
      </c>
      <c r="O13" s="22">
        <v>24</v>
      </c>
      <c r="P13" s="26">
        <f t="shared" si="1"/>
        <v>1.5</v>
      </c>
      <c r="Q13" s="22">
        <v>8</v>
      </c>
      <c r="R13" s="26">
        <f t="shared" si="2"/>
        <v>0.5</v>
      </c>
      <c r="S13" s="22">
        <v>2</v>
      </c>
      <c r="T13" s="27">
        <f t="shared" si="3"/>
        <v>0.125</v>
      </c>
    </row>
    <row r="14" spans="1:20" s="2" customFormat="1" x14ac:dyDescent="0.25">
      <c r="A14" s="14" t="s">
        <v>18</v>
      </c>
      <c r="B14" s="15"/>
      <c r="C14" s="15">
        <v>4</v>
      </c>
      <c r="D14" s="15">
        <v>4</v>
      </c>
      <c r="E14" s="15"/>
      <c r="F14" s="15"/>
      <c r="G14" s="16"/>
      <c r="H14" s="17">
        <f t="shared" si="4"/>
        <v>16</v>
      </c>
      <c r="I14" s="18"/>
      <c r="J14" s="18"/>
      <c r="K14" s="18"/>
      <c r="L14" s="18"/>
      <c r="M14" s="15">
        <v>185</v>
      </c>
      <c r="N14" s="26">
        <f t="shared" si="0"/>
        <v>11.5625</v>
      </c>
      <c r="O14" s="15">
        <v>69</v>
      </c>
      <c r="P14" s="19">
        <f t="shared" si="1"/>
        <v>4.3125</v>
      </c>
      <c r="Q14" s="15">
        <v>27</v>
      </c>
      <c r="R14" s="19">
        <f t="shared" si="2"/>
        <v>1.6875</v>
      </c>
      <c r="S14" s="15">
        <v>9</v>
      </c>
      <c r="T14" s="20">
        <f t="shared" si="3"/>
        <v>0.5625</v>
      </c>
    </row>
    <row r="15" spans="1:20" x14ac:dyDescent="0.25">
      <c r="A15" s="21" t="s">
        <v>16</v>
      </c>
      <c r="B15" s="22"/>
      <c r="C15" s="22"/>
      <c r="D15" s="22">
        <v>4</v>
      </c>
      <c r="E15" s="22">
        <v>4</v>
      </c>
      <c r="F15" s="22"/>
      <c r="G15" s="23"/>
      <c r="H15" s="24">
        <f t="shared" si="4"/>
        <v>16</v>
      </c>
      <c r="I15" s="25"/>
      <c r="J15" s="25"/>
      <c r="K15" s="25"/>
      <c r="L15" s="25"/>
      <c r="M15" s="22">
        <v>314</v>
      </c>
      <c r="N15" s="26">
        <f t="shared" si="0"/>
        <v>19.625</v>
      </c>
      <c r="O15" s="22">
        <v>144</v>
      </c>
      <c r="P15" s="26">
        <f t="shared" si="1"/>
        <v>9</v>
      </c>
      <c r="Q15" s="22">
        <v>63</v>
      </c>
      <c r="R15" s="26">
        <f t="shared" si="2"/>
        <v>3.9375</v>
      </c>
      <c r="S15" s="22">
        <v>24</v>
      </c>
      <c r="T15" s="27">
        <f t="shared" si="3"/>
        <v>1.5</v>
      </c>
    </row>
    <row r="16" spans="1:20" s="2" customFormat="1" x14ac:dyDescent="0.25">
      <c r="A16" s="14" t="s">
        <v>19</v>
      </c>
      <c r="B16" s="15"/>
      <c r="C16" s="15"/>
      <c r="D16" s="15"/>
      <c r="E16" s="15">
        <v>4</v>
      </c>
      <c r="F16" s="15">
        <v>4</v>
      </c>
      <c r="G16" s="16"/>
      <c r="H16" s="17">
        <f t="shared" si="4"/>
        <v>16</v>
      </c>
      <c r="I16" s="18"/>
      <c r="J16" s="18"/>
      <c r="K16" s="18"/>
      <c r="L16" s="18"/>
      <c r="M16" s="15">
        <v>440</v>
      </c>
      <c r="N16" s="26">
        <f t="shared" si="0"/>
        <v>27.5</v>
      </c>
      <c r="O16" s="15">
        <v>248</v>
      </c>
      <c r="P16" s="19">
        <f t="shared" si="1"/>
        <v>15.5</v>
      </c>
      <c r="Q16" s="15">
        <v>129</v>
      </c>
      <c r="R16" s="19">
        <f t="shared" si="2"/>
        <v>8.0625</v>
      </c>
      <c r="S16" s="15">
        <v>56</v>
      </c>
      <c r="T16" s="20">
        <f t="shared" si="3"/>
        <v>3.5</v>
      </c>
    </row>
    <row r="17" spans="1:22" x14ac:dyDescent="0.25">
      <c r="A17" s="21" t="s">
        <v>20</v>
      </c>
      <c r="B17" s="22"/>
      <c r="C17" s="22"/>
      <c r="D17" s="22" t="s">
        <v>29</v>
      </c>
      <c r="E17" s="22" t="s">
        <v>29</v>
      </c>
      <c r="F17" s="22" t="s">
        <v>29</v>
      </c>
      <c r="G17" s="23"/>
      <c r="H17" s="24">
        <v>15</v>
      </c>
      <c r="I17" s="25"/>
      <c r="J17" s="25"/>
      <c r="K17" s="25"/>
      <c r="L17" s="25"/>
      <c r="M17" s="22">
        <v>355</v>
      </c>
      <c r="N17" s="26">
        <f t="shared" si="0"/>
        <v>23.666666666666668</v>
      </c>
      <c r="O17" s="22">
        <v>188</v>
      </c>
      <c r="P17" s="19">
        <f t="shared" si="1"/>
        <v>12.533333333333333</v>
      </c>
      <c r="Q17" s="22">
        <v>94</v>
      </c>
      <c r="R17" s="26">
        <f t="shared" si="2"/>
        <v>6.2666666666666666</v>
      </c>
      <c r="S17" s="22">
        <v>39</v>
      </c>
      <c r="T17" s="27">
        <f t="shared" si="3"/>
        <v>2.6</v>
      </c>
    </row>
    <row r="18" spans="1:22" s="2" customFormat="1" x14ac:dyDescent="0.25">
      <c r="A18" s="14" t="s">
        <v>22</v>
      </c>
      <c r="B18" s="15">
        <v>4</v>
      </c>
      <c r="C18" s="15">
        <v>2</v>
      </c>
      <c r="D18" s="15"/>
      <c r="E18" s="15"/>
      <c r="F18" s="15"/>
      <c r="G18" s="16"/>
      <c r="H18" s="17">
        <f t="shared" si="4"/>
        <v>12</v>
      </c>
      <c r="I18" s="18"/>
      <c r="J18" s="18"/>
      <c r="K18" s="18"/>
      <c r="L18" s="18"/>
      <c r="M18" s="15">
        <v>53</v>
      </c>
      <c r="N18" s="19">
        <f t="shared" si="0"/>
        <v>4.416666666666667</v>
      </c>
      <c r="O18" s="15">
        <v>15</v>
      </c>
      <c r="P18" s="19">
        <f t="shared" si="1"/>
        <v>1.25</v>
      </c>
      <c r="Q18" s="15">
        <v>5</v>
      </c>
      <c r="R18" s="19">
        <f t="shared" si="2"/>
        <v>0.41666666666666669</v>
      </c>
      <c r="S18" s="15">
        <v>1</v>
      </c>
      <c r="T18" s="20">
        <f t="shared" si="3"/>
        <v>8.3333333333333329E-2</v>
      </c>
    </row>
    <row r="19" spans="1:22" x14ac:dyDescent="0.25">
      <c r="A19" s="21" t="s">
        <v>23</v>
      </c>
      <c r="B19" s="22"/>
      <c r="C19" s="22">
        <v>4</v>
      </c>
      <c r="D19" s="22">
        <v>2</v>
      </c>
      <c r="E19" s="22"/>
      <c r="F19" s="22"/>
      <c r="G19" s="23"/>
      <c r="H19" s="24">
        <f t="shared" si="4"/>
        <v>12</v>
      </c>
      <c r="I19" s="25"/>
      <c r="J19" s="25"/>
      <c r="K19" s="25"/>
      <c r="L19" s="25"/>
      <c r="M19" s="22">
        <v>121</v>
      </c>
      <c r="N19" s="19">
        <f t="shared" si="0"/>
        <v>10.083333333333334</v>
      </c>
      <c r="O19" s="22">
        <v>43</v>
      </c>
      <c r="P19" s="26">
        <f t="shared" si="1"/>
        <v>3.5833333333333335</v>
      </c>
      <c r="Q19" s="22">
        <v>16</v>
      </c>
      <c r="R19" s="26">
        <f t="shared" si="2"/>
        <v>1.3333333333333333</v>
      </c>
      <c r="S19" s="22">
        <v>5</v>
      </c>
      <c r="T19" s="27">
        <f t="shared" si="3"/>
        <v>0.41666666666666669</v>
      </c>
    </row>
    <row r="20" spans="1:22" s="2" customFormat="1" x14ac:dyDescent="0.25">
      <c r="A20" s="14" t="s">
        <v>21</v>
      </c>
      <c r="B20" s="15"/>
      <c r="C20" s="15"/>
      <c r="D20" s="15">
        <v>4</v>
      </c>
      <c r="E20" s="15">
        <v>2</v>
      </c>
      <c r="F20" s="15"/>
      <c r="G20" s="16"/>
      <c r="H20" s="17">
        <f t="shared" si="4"/>
        <v>12</v>
      </c>
      <c r="I20" s="18"/>
      <c r="J20" s="18"/>
      <c r="K20" s="18"/>
      <c r="L20" s="18"/>
      <c r="M20" s="15">
        <v>221</v>
      </c>
      <c r="N20" s="19">
        <f t="shared" si="0"/>
        <v>18.416666666666668</v>
      </c>
      <c r="O20" s="15">
        <v>98</v>
      </c>
      <c r="P20" s="26">
        <f t="shared" si="1"/>
        <v>8.1666666666666661</v>
      </c>
      <c r="Q20" s="15">
        <v>42</v>
      </c>
      <c r="R20" s="19">
        <f t="shared" si="2"/>
        <v>3.5</v>
      </c>
      <c r="S20" s="15">
        <v>16</v>
      </c>
      <c r="T20" s="20">
        <f t="shared" si="3"/>
        <v>1.3333333333333333</v>
      </c>
    </row>
    <row r="21" spans="1:22" x14ac:dyDescent="0.25">
      <c r="A21" s="21" t="s">
        <v>24</v>
      </c>
      <c r="B21" s="22"/>
      <c r="C21" s="22"/>
      <c r="D21" s="22"/>
      <c r="E21" s="22">
        <v>4</v>
      </c>
      <c r="F21" s="22">
        <v>2</v>
      </c>
      <c r="G21" s="23"/>
      <c r="H21" s="24">
        <f t="shared" si="4"/>
        <v>12</v>
      </c>
      <c r="I21" s="25"/>
      <c r="J21" s="25"/>
      <c r="K21" s="25"/>
      <c r="L21" s="25"/>
      <c r="M21" s="22">
        <v>313</v>
      </c>
      <c r="N21" s="19">
        <f t="shared" si="0"/>
        <v>26.083333333333332</v>
      </c>
      <c r="O21" s="22">
        <v>170</v>
      </c>
      <c r="P21" s="26">
        <f t="shared" si="1"/>
        <v>14.166666666666666</v>
      </c>
      <c r="Q21" s="22">
        <v>86</v>
      </c>
      <c r="R21" s="26">
        <f t="shared" si="2"/>
        <v>7.166666666666667</v>
      </c>
      <c r="S21" s="22">
        <v>36</v>
      </c>
      <c r="T21" s="27">
        <f t="shared" si="3"/>
        <v>3</v>
      </c>
      <c r="V21" s="3"/>
    </row>
    <row r="22" spans="1:22" s="2" customFormat="1" x14ac:dyDescent="0.25">
      <c r="A22" s="14" t="s">
        <v>26</v>
      </c>
      <c r="B22" s="15">
        <v>2</v>
      </c>
      <c r="C22" s="15">
        <v>2</v>
      </c>
      <c r="D22" s="15"/>
      <c r="E22" s="15"/>
      <c r="F22" s="15"/>
      <c r="G22" s="16"/>
      <c r="H22" s="17">
        <f t="shared" si="4"/>
        <v>8</v>
      </c>
      <c r="I22" s="18"/>
      <c r="J22" s="18"/>
      <c r="K22" s="18"/>
      <c r="L22" s="18"/>
      <c r="M22" s="15"/>
      <c r="N22" s="15"/>
      <c r="O22" s="15"/>
      <c r="P22" s="15"/>
      <c r="Q22" s="15">
        <v>4</v>
      </c>
      <c r="R22" s="19">
        <f t="shared" si="2"/>
        <v>0.5</v>
      </c>
      <c r="S22" s="15">
        <v>1</v>
      </c>
      <c r="T22" s="20">
        <f t="shared" si="3"/>
        <v>0.125</v>
      </c>
    </row>
    <row r="23" spans="1:22" x14ac:dyDescent="0.25">
      <c r="A23" s="21" t="s">
        <v>27</v>
      </c>
      <c r="B23" s="22"/>
      <c r="C23" s="22">
        <v>2</v>
      </c>
      <c r="D23" s="22">
        <v>2</v>
      </c>
      <c r="E23" s="22"/>
      <c r="F23" s="22"/>
      <c r="G23" s="23"/>
      <c r="H23" s="24">
        <f t="shared" si="4"/>
        <v>8</v>
      </c>
      <c r="I23" s="25"/>
      <c r="J23" s="25"/>
      <c r="K23" s="25"/>
      <c r="L23" s="25"/>
      <c r="M23" s="22"/>
      <c r="N23" s="22"/>
      <c r="O23" s="22"/>
      <c r="P23" s="22"/>
      <c r="Q23" s="22">
        <v>13</v>
      </c>
      <c r="R23" s="26">
        <f t="shared" si="2"/>
        <v>1.625</v>
      </c>
      <c r="S23" s="22">
        <v>5</v>
      </c>
      <c r="T23" s="27">
        <f t="shared" si="3"/>
        <v>0.625</v>
      </c>
    </row>
    <row r="24" spans="1:22" s="2" customFormat="1" x14ac:dyDescent="0.25">
      <c r="A24" s="14" t="s">
        <v>25</v>
      </c>
      <c r="B24" s="15"/>
      <c r="C24" s="15"/>
      <c r="D24" s="15">
        <v>2</v>
      </c>
      <c r="E24" s="15">
        <v>2</v>
      </c>
      <c r="F24" s="15"/>
      <c r="G24" s="16"/>
      <c r="H24" s="17">
        <f t="shared" si="4"/>
        <v>8</v>
      </c>
      <c r="I24" s="18"/>
      <c r="J24" s="18"/>
      <c r="K24" s="18"/>
      <c r="L24" s="18"/>
      <c r="M24" s="15"/>
      <c r="N24" s="15"/>
      <c r="O24" s="15"/>
      <c r="P24" s="15"/>
      <c r="Q24" s="15">
        <v>32</v>
      </c>
      <c r="R24" s="19">
        <f t="shared" si="2"/>
        <v>4</v>
      </c>
      <c r="S24" s="15">
        <v>12</v>
      </c>
      <c r="T24" s="20">
        <f t="shared" si="3"/>
        <v>1.5</v>
      </c>
    </row>
    <row r="25" spans="1:22" ht="15.75" thickBot="1" x14ac:dyDescent="0.3">
      <c r="A25" s="28" t="s">
        <v>28</v>
      </c>
      <c r="B25" s="29"/>
      <c r="C25" s="29"/>
      <c r="D25" s="29"/>
      <c r="E25" s="29">
        <v>2</v>
      </c>
      <c r="F25" s="29">
        <v>2</v>
      </c>
      <c r="G25" s="30"/>
      <c r="H25" s="31">
        <f t="shared" si="4"/>
        <v>8</v>
      </c>
      <c r="I25" s="32"/>
      <c r="J25" s="32"/>
      <c r="K25" s="32"/>
      <c r="L25" s="32"/>
      <c r="M25" s="29"/>
      <c r="N25" s="29"/>
      <c r="O25" s="29"/>
      <c r="P25" s="29"/>
      <c r="Q25" s="29">
        <v>64</v>
      </c>
      <c r="R25" s="19">
        <f t="shared" si="2"/>
        <v>8</v>
      </c>
      <c r="S25" s="29">
        <v>28</v>
      </c>
      <c r="T25" s="33">
        <f t="shared" si="3"/>
        <v>3.5</v>
      </c>
    </row>
  </sheetData>
  <mergeCells count="7">
    <mergeCell ref="A1:T1"/>
    <mergeCell ref="A2:A3"/>
    <mergeCell ref="B2:G2"/>
    <mergeCell ref="M2:N2"/>
    <mergeCell ref="O2:P2"/>
    <mergeCell ref="Q2:R2"/>
    <mergeCell ref="S2:T2"/>
  </mergeCells>
  <printOptions horizontalCentered="1" verticalCentered="1"/>
  <pageMargins left="0.11811023622047245" right="0.11811023622047245" top="0.11811023622047245" bottom="0.13" header="0.11811023622047245" footer="0.12"/>
  <pageSetup paperSize="70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zoomScaleNormal="100" workbookViewId="0">
      <selection activeCell="R19" sqref="R19"/>
    </sheetView>
  </sheetViews>
  <sheetFormatPr defaultRowHeight="15" x14ac:dyDescent="0.25"/>
  <cols>
    <col min="1" max="1" width="12.140625" customWidth="1"/>
    <col min="2" max="11" width="4.140625" style="1" customWidth="1"/>
    <col min="12" max="12" width="5.140625" customWidth="1"/>
    <col min="13" max="13" width="4" customWidth="1"/>
    <col min="14" max="14" width="5.140625" customWidth="1"/>
    <col min="15" max="15" width="4.140625" customWidth="1"/>
    <col min="16" max="16" width="5.140625" customWidth="1"/>
    <col min="17" max="17" width="4.140625" customWidth="1"/>
    <col min="18" max="18" width="5.140625" customWidth="1"/>
    <col min="19" max="19" width="4.140625" customWidth="1"/>
  </cols>
  <sheetData>
    <row r="1" spans="1:19" s="4" customFormat="1" ht="27" customHeight="1" thickBot="1" x14ac:dyDescent="0.3">
      <c r="A1" s="92" t="s">
        <v>74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6.5" customHeight="1" thickBot="1" x14ac:dyDescent="0.3">
      <c r="A2" s="93" t="s">
        <v>0</v>
      </c>
      <c r="B2" s="95" t="s">
        <v>64</v>
      </c>
      <c r="C2" s="96"/>
      <c r="D2" s="96"/>
      <c r="E2" s="96"/>
      <c r="F2" s="96"/>
      <c r="G2" s="97"/>
      <c r="H2" s="98" t="s">
        <v>65</v>
      </c>
      <c r="I2" s="99"/>
      <c r="J2" s="99"/>
      <c r="K2" s="100"/>
      <c r="L2" s="101" t="s">
        <v>32</v>
      </c>
      <c r="M2" s="102"/>
      <c r="N2" s="103" t="s">
        <v>33</v>
      </c>
      <c r="O2" s="102"/>
      <c r="P2" s="99" t="s">
        <v>34</v>
      </c>
      <c r="Q2" s="99"/>
      <c r="R2" s="99" t="s">
        <v>35</v>
      </c>
      <c r="S2" s="100"/>
    </row>
    <row r="3" spans="1:19" s="4" customFormat="1" ht="31.5" customHeight="1" thickBot="1" x14ac:dyDescent="0.3">
      <c r="A3" s="94"/>
      <c r="B3" s="34" t="s">
        <v>57</v>
      </c>
      <c r="C3" s="35" t="s">
        <v>58</v>
      </c>
      <c r="D3" s="35" t="s">
        <v>59</v>
      </c>
      <c r="E3" s="35" t="s">
        <v>60</v>
      </c>
      <c r="F3" s="35" t="s">
        <v>61</v>
      </c>
      <c r="G3" s="35" t="s">
        <v>63</v>
      </c>
      <c r="H3" s="36" t="s">
        <v>60</v>
      </c>
      <c r="I3" s="37" t="s">
        <v>61</v>
      </c>
      <c r="J3" s="37" t="s">
        <v>63</v>
      </c>
      <c r="K3" s="38" t="s">
        <v>62</v>
      </c>
      <c r="L3" s="79" t="s">
        <v>36</v>
      </c>
      <c r="M3" s="39" t="s">
        <v>67</v>
      </c>
      <c r="N3" s="79" t="s">
        <v>36</v>
      </c>
      <c r="O3" s="39" t="s">
        <v>67</v>
      </c>
      <c r="P3" s="79" t="s">
        <v>36</v>
      </c>
      <c r="Q3" s="39" t="s">
        <v>67</v>
      </c>
      <c r="R3" s="79" t="s">
        <v>36</v>
      </c>
      <c r="S3" s="40" t="s">
        <v>67</v>
      </c>
    </row>
    <row r="4" spans="1:19" s="4" customFormat="1" ht="17.25" customHeight="1" x14ac:dyDescent="0.25">
      <c r="A4" s="41" t="s">
        <v>87</v>
      </c>
      <c r="B4" s="42"/>
      <c r="C4" s="43"/>
      <c r="D4" s="43">
        <v>3</v>
      </c>
      <c r="E4" s="43">
        <v>3</v>
      </c>
      <c r="F4" s="43"/>
      <c r="G4" s="43"/>
      <c r="H4" s="45"/>
      <c r="I4" s="43">
        <v>3</v>
      </c>
      <c r="J4" s="43">
        <v>3</v>
      </c>
      <c r="K4" s="44"/>
      <c r="L4" s="46">
        <v>391</v>
      </c>
      <c r="M4" s="47">
        <f>ROUNDUP((L4/24),0)</f>
        <v>17</v>
      </c>
      <c r="N4" s="48">
        <v>187</v>
      </c>
      <c r="O4" s="47">
        <f>ROUNDUP((N4/24),0)</f>
        <v>8</v>
      </c>
      <c r="P4" s="48">
        <v>92</v>
      </c>
      <c r="Q4" s="47">
        <f>ROUNDUP((P4/24),0)</f>
        <v>4</v>
      </c>
      <c r="R4" s="48">
        <v>41</v>
      </c>
      <c r="S4" s="75">
        <f>ROUNDUP((R4/24),0)</f>
        <v>2</v>
      </c>
    </row>
    <row r="5" spans="1:19" s="4" customFormat="1" ht="17.25" customHeight="1" x14ac:dyDescent="0.25">
      <c r="A5" s="49" t="s">
        <v>88</v>
      </c>
      <c r="B5" s="50"/>
      <c r="C5" s="51"/>
      <c r="D5" s="51">
        <v>1.5</v>
      </c>
      <c r="E5" s="51">
        <v>1.5</v>
      </c>
      <c r="F5" s="51"/>
      <c r="G5" s="51"/>
      <c r="H5" s="53"/>
      <c r="I5" s="51">
        <v>1.5</v>
      </c>
      <c r="J5" s="51">
        <v>1.5</v>
      </c>
      <c r="K5" s="52"/>
      <c r="L5" s="54">
        <v>196</v>
      </c>
      <c r="M5" s="55">
        <f t="shared" ref="M5:M13" si="0">ROUNDUP((L5/12),0)</f>
        <v>17</v>
      </c>
      <c r="N5" s="56">
        <v>94</v>
      </c>
      <c r="O5" s="55">
        <f>ROUNDUP((N5/12),0)</f>
        <v>8</v>
      </c>
      <c r="P5" s="56">
        <v>46</v>
      </c>
      <c r="Q5" s="55">
        <f>ROUNDUP((P5/12),0)</f>
        <v>4</v>
      </c>
      <c r="R5" s="56">
        <v>20</v>
      </c>
      <c r="S5" s="76">
        <f>ROUNDUP((R5/12),0)</f>
        <v>2</v>
      </c>
    </row>
    <row r="6" spans="1:19" s="4" customFormat="1" ht="17.25" customHeight="1" x14ac:dyDescent="0.25">
      <c r="A6" s="41" t="s">
        <v>41</v>
      </c>
      <c r="B6" s="57"/>
      <c r="C6" s="58"/>
      <c r="D6" s="58">
        <v>2.5</v>
      </c>
      <c r="E6" s="58">
        <v>2.5</v>
      </c>
      <c r="F6" s="58">
        <v>2.5</v>
      </c>
      <c r="G6" s="58"/>
      <c r="H6" s="60"/>
      <c r="I6" s="58"/>
      <c r="J6" s="58"/>
      <c r="K6" s="59"/>
      <c r="L6" s="61">
        <v>337</v>
      </c>
      <c r="M6" s="55">
        <f t="shared" si="0"/>
        <v>29</v>
      </c>
      <c r="N6" s="63">
        <v>166</v>
      </c>
      <c r="O6" s="55">
        <f>ROUNDUP((N6/12),0)</f>
        <v>14</v>
      </c>
      <c r="P6" s="63">
        <v>78</v>
      </c>
      <c r="Q6" s="62">
        <f>P6/15</f>
        <v>5.2</v>
      </c>
      <c r="R6" s="63">
        <v>31</v>
      </c>
      <c r="S6" s="64">
        <f>R6/15</f>
        <v>2.0666666666666669</v>
      </c>
    </row>
    <row r="7" spans="1:19" s="4" customFormat="1" ht="17.25" customHeight="1" x14ac:dyDescent="0.25">
      <c r="A7" s="49" t="s">
        <v>42</v>
      </c>
      <c r="B7" s="50"/>
      <c r="C7" s="51">
        <v>6</v>
      </c>
      <c r="D7" s="51"/>
      <c r="E7" s="51"/>
      <c r="F7" s="51"/>
      <c r="G7" s="51"/>
      <c r="H7" s="53"/>
      <c r="I7" s="51"/>
      <c r="J7" s="51"/>
      <c r="K7" s="52"/>
      <c r="L7" s="54">
        <v>197</v>
      </c>
      <c r="M7" s="55">
        <f t="shared" si="0"/>
        <v>17</v>
      </c>
      <c r="N7" s="56">
        <v>88</v>
      </c>
      <c r="O7" s="55">
        <f>ROUNDUP((N7/12),0)</f>
        <v>8</v>
      </c>
      <c r="P7" s="56">
        <v>41</v>
      </c>
      <c r="Q7" s="55">
        <f>ROUNDUP((P7/12),0)</f>
        <v>4</v>
      </c>
      <c r="R7" s="56">
        <v>23</v>
      </c>
      <c r="S7" s="76">
        <f>ROUNDUP((R7/12),0)</f>
        <v>2</v>
      </c>
    </row>
    <row r="8" spans="1:19" s="4" customFormat="1" ht="17.25" customHeight="1" x14ac:dyDescent="0.25">
      <c r="A8" s="41" t="s">
        <v>43</v>
      </c>
      <c r="B8" s="57"/>
      <c r="C8" s="58"/>
      <c r="D8" s="58">
        <v>6</v>
      </c>
      <c r="E8" s="58"/>
      <c r="F8" s="58"/>
      <c r="G8" s="58"/>
      <c r="H8" s="60"/>
      <c r="I8" s="58"/>
      <c r="J8" s="58"/>
      <c r="K8" s="59"/>
      <c r="L8" s="61">
        <v>275</v>
      </c>
      <c r="M8" s="55">
        <f t="shared" si="0"/>
        <v>23</v>
      </c>
      <c r="N8" s="63">
        <v>142</v>
      </c>
      <c r="O8" s="55">
        <f>ROUNDUP((N8/12),0)</f>
        <v>12</v>
      </c>
      <c r="P8" s="63">
        <v>73</v>
      </c>
      <c r="Q8" s="55">
        <f>ROUNDUP((P8/12),0)</f>
        <v>7</v>
      </c>
      <c r="R8" s="63">
        <v>43</v>
      </c>
      <c r="S8" s="76">
        <f>ROUNDUP((R8/12),0)</f>
        <v>4</v>
      </c>
    </row>
    <row r="9" spans="1:19" s="4" customFormat="1" ht="17.25" customHeight="1" x14ac:dyDescent="0.25">
      <c r="A9" s="49" t="s">
        <v>44</v>
      </c>
      <c r="B9" s="50"/>
      <c r="C9" s="51"/>
      <c r="D9" s="51"/>
      <c r="E9" s="51">
        <v>3</v>
      </c>
      <c r="F9" s="51"/>
      <c r="G9" s="51">
        <v>3</v>
      </c>
      <c r="H9" s="53"/>
      <c r="I9" s="51"/>
      <c r="J9" s="51"/>
      <c r="K9" s="52"/>
      <c r="L9" s="54">
        <v>459</v>
      </c>
      <c r="M9" s="55">
        <f t="shared" si="0"/>
        <v>39</v>
      </c>
      <c r="N9" s="56">
        <v>346</v>
      </c>
      <c r="O9" s="55">
        <f>ROUNDUP((N9/12),0)</f>
        <v>29</v>
      </c>
      <c r="P9" s="56">
        <v>255</v>
      </c>
      <c r="Q9" s="55">
        <f>ROUNDUP((P9/12),0)</f>
        <v>22</v>
      </c>
      <c r="R9" s="56">
        <v>197</v>
      </c>
      <c r="S9" s="76">
        <f>ROUNDUP((R9/12),0)</f>
        <v>17</v>
      </c>
    </row>
    <row r="10" spans="1:19" s="4" customFormat="1" ht="17.25" customHeight="1" x14ac:dyDescent="0.25">
      <c r="A10" s="41" t="s">
        <v>45</v>
      </c>
      <c r="B10" s="57"/>
      <c r="C10" s="58">
        <v>3</v>
      </c>
      <c r="D10" s="58">
        <v>3</v>
      </c>
      <c r="E10" s="58"/>
      <c r="F10" s="58"/>
      <c r="G10" s="58"/>
      <c r="H10" s="60">
        <v>3</v>
      </c>
      <c r="I10" s="58"/>
      <c r="J10" s="58">
        <v>3</v>
      </c>
      <c r="K10" s="59"/>
      <c r="L10" s="61">
        <v>391</v>
      </c>
      <c r="M10" s="55">
        <f t="shared" si="0"/>
        <v>33</v>
      </c>
      <c r="N10" s="63">
        <v>187</v>
      </c>
      <c r="O10" s="47">
        <f>ROUNDUP((N10/24),0)</f>
        <v>8</v>
      </c>
      <c r="P10" s="63">
        <v>92</v>
      </c>
      <c r="Q10" s="47">
        <f>ROUNDUP((P10/24),0)</f>
        <v>4</v>
      </c>
      <c r="R10" s="63">
        <v>41</v>
      </c>
      <c r="S10" s="75">
        <f>ROUNDUP((R10/24),0)</f>
        <v>2</v>
      </c>
    </row>
    <row r="11" spans="1:19" s="4" customFormat="1" ht="17.25" customHeight="1" x14ac:dyDescent="0.25">
      <c r="A11" s="49" t="s">
        <v>46</v>
      </c>
      <c r="B11" s="50"/>
      <c r="C11" s="51"/>
      <c r="D11" s="51">
        <v>3</v>
      </c>
      <c r="E11" s="51">
        <v>3</v>
      </c>
      <c r="F11" s="51"/>
      <c r="G11" s="51"/>
      <c r="H11" s="53"/>
      <c r="I11" s="51">
        <v>3</v>
      </c>
      <c r="J11" s="51">
        <v>3</v>
      </c>
      <c r="K11" s="52"/>
      <c r="L11" s="54">
        <v>512</v>
      </c>
      <c r="M11" s="55">
        <f t="shared" si="0"/>
        <v>43</v>
      </c>
      <c r="N11" s="56">
        <v>256</v>
      </c>
      <c r="O11" s="47">
        <f>ROUNDUP((N11/24),0)</f>
        <v>11</v>
      </c>
      <c r="P11" s="56">
        <v>127</v>
      </c>
      <c r="Q11" s="55">
        <f>P11/24</f>
        <v>5.291666666666667</v>
      </c>
      <c r="R11" s="56">
        <v>55</v>
      </c>
      <c r="S11" s="65">
        <f>R11/24</f>
        <v>2.2916666666666665</v>
      </c>
    </row>
    <row r="12" spans="1:19" s="4" customFormat="1" ht="17.25" customHeight="1" x14ac:dyDescent="0.25">
      <c r="A12" s="41" t="s">
        <v>47</v>
      </c>
      <c r="B12" s="57"/>
      <c r="C12" s="58"/>
      <c r="D12" s="58"/>
      <c r="E12" s="58">
        <v>3</v>
      </c>
      <c r="F12" s="58">
        <v>3</v>
      </c>
      <c r="G12" s="58"/>
      <c r="H12" s="60"/>
      <c r="I12" s="58"/>
      <c r="J12" s="58">
        <v>3</v>
      </c>
      <c r="K12" s="59">
        <v>3</v>
      </c>
      <c r="L12" s="61">
        <v>751</v>
      </c>
      <c r="M12" s="55">
        <f t="shared" si="0"/>
        <v>63</v>
      </c>
      <c r="N12" s="63">
        <v>475</v>
      </c>
      <c r="O12" s="47">
        <f>ROUNDUP((N12/24),0)</f>
        <v>20</v>
      </c>
      <c r="P12" s="63">
        <v>289</v>
      </c>
      <c r="Q12" s="55">
        <f>P12/24</f>
        <v>12.041666666666666</v>
      </c>
      <c r="R12" s="63">
        <v>156</v>
      </c>
      <c r="S12" s="75">
        <f>ROUNDUP((R12/24),0)</f>
        <v>7</v>
      </c>
    </row>
    <row r="13" spans="1:19" s="4" customFormat="1" ht="17.25" customHeight="1" x14ac:dyDescent="0.25">
      <c r="A13" s="49" t="s">
        <v>86</v>
      </c>
      <c r="B13" s="50"/>
      <c r="C13" s="51">
        <v>3</v>
      </c>
      <c r="D13" s="51">
        <v>3</v>
      </c>
      <c r="E13" s="51"/>
      <c r="F13" s="51"/>
      <c r="G13" s="51"/>
      <c r="H13" s="53"/>
      <c r="I13" s="51"/>
      <c r="J13" s="51"/>
      <c r="K13" s="52"/>
      <c r="L13" s="54">
        <v>141</v>
      </c>
      <c r="M13" s="55">
        <f t="shared" si="0"/>
        <v>12</v>
      </c>
      <c r="N13" s="56">
        <v>50</v>
      </c>
      <c r="O13" s="55">
        <f>ROUNDUP((N13/12),0)</f>
        <v>5</v>
      </c>
      <c r="P13" s="56">
        <v>18</v>
      </c>
      <c r="Q13" s="55">
        <f>ROUNDUP((P13/12),0)</f>
        <v>2</v>
      </c>
      <c r="R13" s="56">
        <v>6</v>
      </c>
      <c r="S13" s="76">
        <f>ROUNDUP((R13/12),0)</f>
        <v>1</v>
      </c>
    </row>
    <row r="14" spans="1:19" s="4" customFormat="1" ht="17.25" hidden="1" customHeight="1" x14ac:dyDescent="0.25">
      <c r="A14" s="41" t="s">
        <v>49</v>
      </c>
      <c r="B14" s="57"/>
      <c r="C14" s="58">
        <v>3</v>
      </c>
      <c r="D14" s="58">
        <v>3</v>
      </c>
      <c r="E14" s="58"/>
      <c r="F14" s="58"/>
      <c r="G14" s="58"/>
      <c r="H14" s="60"/>
      <c r="I14" s="58"/>
      <c r="J14" s="58"/>
      <c r="K14" s="59"/>
      <c r="L14" s="61"/>
      <c r="M14" s="62"/>
      <c r="N14" s="63"/>
      <c r="O14" s="62"/>
      <c r="P14" s="63"/>
      <c r="Q14" s="62"/>
      <c r="R14" s="63"/>
      <c r="S14" s="64"/>
    </row>
    <row r="15" spans="1:19" s="4" customFormat="1" ht="17.25" hidden="1" customHeight="1" x14ac:dyDescent="0.25">
      <c r="A15" s="49" t="s">
        <v>50</v>
      </c>
      <c r="B15" s="50"/>
      <c r="C15" s="51"/>
      <c r="D15" s="51">
        <v>3</v>
      </c>
      <c r="E15" s="51">
        <v>3</v>
      </c>
      <c r="F15" s="51"/>
      <c r="G15" s="51"/>
      <c r="H15" s="53"/>
      <c r="I15" s="51"/>
      <c r="J15" s="51"/>
      <c r="K15" s="52"/>
      <c r="L15" s="54"/>
      <c r="M15" s="55"/>
      <c r="N15" s="56"/>
      <c r="O15" s="55"/>
      <c r="P15" s="56"/>
      <c r="Q15" s="55"/>
      <c r="R15" s="56"/>
      <c r="S15" s="65"/>
    </row>
    <row r="16" spans="1:19" s="4" customFormat="1" ht="17.25" hidden="1" customHeight="1" x14ac:dyDescent="0.25">
      <c r="A16" s="41" t="s">
        <v>51</v>
      </c>
      <c r="B16" s="57"/>
      <c r="C16" s="58"/>
      <c r="D16" s="58"/>
      <c r="E16" s="58">
        <v>3</v>
      </c>
      <c r="F16" s="58">
        <v>3</v>
      </c>
      <c r="G16" s="58"/>
      <c r="H16" s="60"/>
      <c r="I16" s="58"/>
      <c r="J16" s="58"/>
      <c r="K16" s="59"/>
      <c r="L16" s="61"/>
      <c r="M16" s="62"/>
      <c r="N16" s="63"/>
      <c r="O16" s="62"/>
      <c r="P16" s="63"/>
      <c r="Q16" s="62"/>
      <c r="R16" s="63"/>
      <c r="S16" s="64"/>
    </row>
    <row r="17" spans="1:19" s="4" customFormat="1" ht="17.25" hidden="1" customHeight="1" x14ac:dyDescent="0.25">
      <c r="A17" s="49" t="s">
        <v>52</v>
      </c>
      <c r="B17" s="50"/>
      <c r="C17" s="51"/>
      <c r="D17" s="51"/>
      <c r="E17" s="51"/>
      <c r="F17" s="51">
        <v>3</v>
      </c>
      <c r="G17" s="51">
        <v>3</v>
      </c>
      <c r="H17" s="53"/>
      <c r="I17" s="51"/>
      <c r="J17" s="51"/>
      <c r="K17" s="52"/>
      <c r="L17" s="54"/>
      <c r="M17" s="55"/>
      <c r="N17" s="56"/>
      <c r="O17" s="55"/>
      <c r="P17" s="56"/>
      <c r="Q17" s="55"/>
      <c r="R17" s="56"/>
      <c r="S17" s="65"/>
    </row>
    <row r="18" spans="1:19" s="4" customFormat="1" ht="17.25" hidden="1" customHeight="1" x14ac:dyDescent="0.25">
      <c r="A18" s="41" t="s">
        <v>53</v>
      </c>
      <c r="B18" s="57"/>
      <c r="C18" s="58"/>
      <c r="D18" s="58"/>
      <c r="E18" s="58"/>
      <c r="F18" s="58"/>
      <c r="G18" s="58">
        <v>3</v>
      </c>
      <c r="H18" s="60"/>
      <c r="I18" s="58"/>
      <c r="J18" s="58"/>
      <c r="K18" s="59"/>
      <c r="L18" s="61"/>
      <c r="M18" s="62"/>
      <c r="N18" s="63"/>
      <c r="O18" s="62"/>
      <c r="P18" s="63"/>
      <c r="Q18" s="62"/>
      <c r="R18" s="63"/>
      <c r="S18" s="64"/>
    </row>
    <row r="19" spans="1:19" s="4" customFormat="1" ht="17.25" customHeight="1" x14ac:dyDescent="0.25">
      <c r="A19" s="41" t="s">
        <v>66</v>
      </c>
      <c r="B19" s="57"/>
      <c r="C19" s="58"/>
      <c r="D19" s="58"/>
      <c r="E19" s="58"/>
      <c r="F19" s="58"/>
      <c r="G19" s="58"/>
      <c r="H19" s="60">
        <v>3</v>
      </c>
      <c r="I19" s="58"/>
      <c r="J19" s="58">
        <v>3</v>
      </c>
      <c r="K19" s="59"/>
      <c r="L19" s="61">
        <v>250</v>
      </c>
      <c r="M19" s="55">
        <f>ROUNDUP((L19/12),0)</f>
        <v>21</v>
      </c>
      <c r="N19" s="63">
        <v>138</v>
      </c>
      <c r="O19" s="55">
        <f>ROUNDUP((N19/12),0)</f>
        <v>12</v>
      </c>
      <c r="P19" s="63">
        <v>74</v>
      </c>
      <c r="Q19" s="55">
        <f>ROUNDUP((P19/12),0)</f>
        <v>7</v>
      </c>
      <c r="R19" s="63">
        <v>35</v>
      </c>
      <c r="S19" s="76">
        <f>ROUNDUP((R19/12),0)</f>
        <v>3</v>
      </c>
    </row>
    <row r="20" spans="1:19" s="4" customFormat="1" ht="17.25" customHeight="1" x14ac:dyDescent="0.25">
      <c r="A20" s="49" t="s">
        <v>54</v>
      </c>
      <c r="B20" s="50"/>
      <c r="C20" s="51">
        <f>C10/2</f>
        <v>1.5</v>
      </c>
      <c r="D20" s="51">
        <f>D10/2</f>
        <v>1.5</v>
      </c>
      <c r="E20" s="51"/>
      <c r="F20" s="51"/>
      <c r="G20" s="51"/>
      <c r="H20" s="53">
        <f>H10/2</f>
        <v>1.5</v>
      </c>
      <c r="I20" s="51"/>
      <c r="J20" s="51">
        <f>J10/2</f>
        <v>1.5</v>
      </c>
      <c r="K20" s="52"/>
      <c r="L20" s="54">
        <v>196</v>
      </c>
      <c r="M20" s="55">
        <f>ROUNDUP((L20/12),0)</f>
        <v>17</v>
      </c>
      <c r="N20" s="56">
        <v>94</v>
      </c>
      <c r="O20" s="55">
        <f>ROUNDUP((N20/12),0)</f>
        <v>8</v>
      </c>
      <c r="P20" s="56">
        <v>46</v>
      </c>
      <c r="Q20" s="55">
        <f>ROUNDUP((P20/12),0)</f>
        <v>4</v>
      </c>
      <c r="R20" s="56">
        <v>20</v>
      </c>
      <c r="S20" s="76">
        <f>ROUNDUP((R20/12),0)</f>
        <v>2</v>
      </c>
    </row>
    <row r="21" spans="1:19" s="4" customFormat="1" ht="17.25" customHeight="1" x14ac:dyDescent="0.25">
      <c r="A21" s="41" t="s">
        <v>55</v>
      </c>
      <c r="B21" s="57"/>
      <c r="C21" s="58"/>
      <c r="D21" s="58">
        <f>D11/2</f>
        <v>1.5</v>
      </c>
      <c r="E21" s="58">
        <f>E11/2</f>
        <v>1.5</v>
      </c>
      <c r="F21" s="58"/>
      <c r="G21" s="58"/>
      <c r="H21" s="60"/>
      <c r="I21" s="58">
        <f>I11/2</f>
        <v>1.5</v>
      </c>
      <c r="J21" s="58">
        <f>J11/2</f>
        <v>1.5</v>
      </c>
      <c r="K21" s="59"/>
      <c r="L21" s="61">
        <v>256</v>
      </c>
      <c r="M21" s="55">
        <f>ROUNDUP((L21/12),0)</f>
        <v>22</v>
      </c>
      <c r="N21" s="63">
        <v>128</v>
      </c>
      <c r="O21" s="55">
        <f>ROUNDUP((N21/12),0)</f>
        <v>11</v>
      </c>
      <c r="P21" s="63">
        <v>63</v>
      </c>
      <c r="Q21" s="62">
        <f>ROUNDUP((P21/12),0)</f>
        <v>6</v>
      </c>
      <c r="R21" s="63">
        <v>27</v>
      </c>
      <c r="S21" s="77">
        <f>ROUNDUP((R21/12),0)</f>
        <v>3</v>
      </c>
    </row>
    <row r="22" spans="1:19" s="4" customFormat="1" ht="17.25" customHeight="1" thickBot="1" x14ac:dyDescent="0.3">
      <c r="A22" s="67" t="s">
        <v>56</v>
      </c>
      <c r="B22" s="68"/>
      <c r="C22" s="69"/>
      <c r="D22" s="69"/>
      <c r="E22" s="69">
        <f>E12/2</f>
        <v>1.5</v>
      </c>
      <c r="F22" s="69">
        <f>F12/2</f>
        <v>1.5</v>
      </c>
      <c r="G22" s="69"/>
      <c r="H22" s="71"/>
      <c r="I22" s="69"/>
      <c r="J22" s="69">
        <f>J12/2</f>
        <v>1.5</v>
      </c>
      <c r="K22" s="70">
        <f>K12/2</f>
        <v>1.5</v>
      </c>
      <c r="L22" s="72">
        <v>376</v>
      </c>
      <c r="M22" s="55">
        <f>ROUNDUP((L22/12),0)</f>
        <v>32</v>
      </c>
      <c r="N22" s="74">
        <v>238</v>
      </c>
      <c r="O22" s="55">
        <f>ROUNDUP((N22/12),0)</f>
        <v>20</v>
      </c>
      <c r="P22" s="74">
        <v>145</v>
      </c>
      <c r="Q22" s="62">
        <f>ROUNDUP((P22/12),0)</f>
        <v>13</v>
      </c>
      <c r="R22" s="74">
        <v>78</v>
      </c>
      <c r="S22" s="78">
        <f>ROUNDUP((R22/12),0)</f>
        <v>7</v>
      </c>
    </row>
  </sheetData>
  <mergeCells count="8">
    <mergeCell ref="A1:S1"/>
    <mergeCell ref="A2:A3"/>
    <mergeCell ref="B2:G2"/>
    <mergeCell ref="H2:K2"/>
    <mergeCell ref="L2:M2"/>
    <mergeCell ref="N2:O2"/>
    <mergeCell ref="P2:Q2"/>
    <mergeCell ref="R2:S2"/>
  </mergeCells>
  <pageMargins left="0.23" right="0.19" top="0.14000000000000001" bottom="0.12" header="0.12" footer="0.13"/>
  <pageSetup paperSize="70" scale="7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Normal="100" workbookViewId="0">
      <selection activeCell="R25" sqref="R25"/>
    </sheetView>
  </sheetViews>
  <sheetFormatPr defaultRowHeight="15" x14ac:dyDescent="0.25"/>
  <cols>
    <col min="1" max="1" width="13.85546875" bestFit="1" customWidth="1"/>
    <col min="2" max="7" width="5" style="1" customWidth="1"/>
    <col min="8" max="8" width="4" style="1" hidden="1" customWidth="1"/>
    <col min="9" max="12" width="0" hidden="1" customWidth="1"/>
    <col min="13" max="20" width="5.5703125" style="1" customWidth="1"/>
  </cols>
  <sheetData>
    <row r="1" spans="1:20" s="66" customFormat="1" ht="21" customHeight="1" thickBot="1" x14ac:dyDescent="0.4">
      <c r="A1" s="84" t="s">
        <v>75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6.5" customHeight="1" x14ac:dyDescent="0.25">
      <c r="A2" s="85" t="s">
        <v>0</v>
      </c>
      <c r="B2" s="87" t="s">
        <v>38</v>
      </c>
      <c r="C2" s="88"/>
      <c r="D2" s="88"/>
      <c r="E2" s="88"/>
      <c r="F2" s="88"/>
      <c r="G2" s="89"/>
      <c r="H2" s="5"/>
      <c r="I2" s="80" t="s">
        <v>30</v>
      </c>
      <c r="J2" s="80"/>
      <c r="K2" s="80" t="s">
        <v>31</v>
      </c>
      <c r="L2" s="80"/>
      <c r="M2" s="90" t="s">
        <v>32</v>
      </c>
      <c r="N2" s="90"/>
      <c r="O2" s="90" t="s">
        <v>33</v>
      </c>
      <c r="P2" s="90"/>
      <c r="Q2" s="90" t="s">
        <v>34</v>
      </c>
      <c r="R2" s="90"/>
      <c r="S2" s="90" t="s">
        <v>35</v>
      </c>
      <c r="T2" s="91"/>
    </row>
    <row r="3" spans="1:20" s="4" customFormat="1" ht="31.5" customHeight="1" x14ac:dyDescent="0.25">
      <c r="A3" s="86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/>
      <c r="I3" s="10"/>
      <c r="J3" s="10"/>
      <c r="K3" s="10"/>
      <c r="L3" s="10"/>
      <c r="M3" s="11" t="s">
        <v>36</v>
      </c>
      <c r="N3" s="12" t="s">
        <v>37</v>
      </c>
      <c r="O3" s="11" t="s">
        <v>36</v>
      </c>
      <c r="P3" s="12" t="s">
        <v>37</v>
      </c>
      <c r="Q3" s="11" t="s">
        <v>36</v>
      </c>
      <c r="R3" s="12" t="s">
        <v>37</v>
      </c>
      <c r="S3" s="11" t="s">
        <v>36</v>
      </c>
      <c r="T3" s="13" t="s">
        <v>37</v>
      </c>
    </row>
    <row r="4" spans="1:20" s="2" customFormat="1" x14ac:dyDescent="0.25">
      <c r="A4" s="14" t="s">
        <v>7</v>
      </c>
      <c r="B4" s="15">
        <v>6</v>
      </c>
      <c r="C4" s="15">
        <v>4</v>
      </c>
      <c r="D4" s="15">
        <v>2</v>
      </c>
      <c r="E4" s="15"/>
      <c r="F4" s="15"/>
      <c r="G4" s="16"/>
      <c r="H4" s="17">
        <f>2*SUM(B4:G4)</f>
        <v>24</v>
      </c>
      <c r="I4" s="18">
        <v>1146</v>
      </c>
      <c r="J4" s="18">
        <f>I4/$H4</f>
        <v>47.75</v>
      </c>
      <c r="K4" s="18">
        <v>1065</v>
      </c>
      <c r="L4" s="18">
        <f>K4/$H4</f>
        <v>44.375</v>
      </c>
      <c r="M4" s="15">
        <v>12</v>
      </c>
      <c r="N4" s="19">
        <f t="shared" ref="N4:N21" si="0">M4/$H4</f>
        <v>0.5</v>
      </c>
      <c r="O4" s="15">
        <v>5</v>
      </c>
      <c r="P4" s="19">
        <f t="shared" ref="P4:P21" si="1">O4/$H4</f>
        <v>0.20833333333333334</v>
      </c>
      <c r="Q4" s="15">
        <v>2</v>
      </c>
      <c r="R4" s="19">
        <f t="shared" ref="R4:R25" si="2">Q4/$H4</f>
        <v>8.3333333333333329E-2</v>
      </c>
      <c r="S4" s="15">
        <v>1</v>
      </c>
      <c r="T4" s="20">
        <f t="shared" ref="T4:T25" si="3">S4/$H4</f>
        <v>4.1666666666666664E-2</v>
      </c>
    </row>
    <row r="5" spans="1:20" x14ac:dyDescent="0.25">
      <c r="A5" s="21" t="s">
        <v>8</v>
      </c>
      <c r="B5" s="22"/>
      <c r="C5" s="22">
        <v>6</v>
      </c>
      <c r="D5" s="22">
        <v>4</v>
      </c>
      <c r="E5" s="22">
        <v>2</v>
      </c>
      <c r="F5" s="22"/>
      <c r="G5" s="23"/>
      <c r="H5" s="24">
        <f t="shared" ref="H5:H25" si="4">2*SUM(B5:G5)</f>
        <v>24</v>
      </c>
      <c r="I5" s="25"/>
      <c r="J5" s="25"/>
      <c r="K5" s="25"/>
      <c r="L5" s="25"/>
      <c r="M5" s="22">
        <v>33</v>
      </c>
      <c r="N5" s="19">
        <f t="shared" si="0"/>
        <v>1.375</v>
      </c>
      <c r="O5" s="22">
        <v>16</v>
      </c>
      <c r="P5" s="26">
        <f t="shared" si="1"/>
        <v>0.66666666666666663</v>
      </c>
      <c r="Q5" s="22">
        <v>6</v>
      </c>
      <c r="R5" s="26">
        <f t="shared" si="2"/>
        <v>0.25</v>
      </c>
      <c r="S5" s="22">
        <v>2</v>
      </c>
      <c r="T5" s="27">
        <f t="shared" si="3"/>
        <v>8.3333333333333329E-2</v>
      </c>
    </row>
    <row r="6" spans="1:20" s="2" customFormat="1" x14ac:dyDescent="0.25">
      <c r="A6" s="14" t="s">
        <v>9</v>
      </c>
      <c r="B6" s="15"/>
      <c r="C6" s="15">
        <v>6</v>
      </c>
      <c r="D6" s="15">
        <v>4</v>
      </c>
      <c r="E6" s="15">
        <v>2</v>
      </c>
      <c r="F6" s="15"/>
      <c r="G6" s="16"/>
      <c r="H6" s="17">
        <f t="shared" si="4"/>
        <v>24</v>
      </c>
      <c r="I6" s="18"/>
      <c r="J6" s="18"/>
      <c r="K6" s="18"/>
      <c r="L6" s="18"/>
      <c r="M6" s="22">
        <v>33</v>
      </c>
      <c r="N6" s="19">
        <f t="shared" si="0"/>
        <v>1.375</v>
      </c>
      <c r="O6" s="22">
        <v>16</v>
      </c>
      <c r="P6" s="19">
        <f t="shared" si="1"/>
        <v>0.66666666666666663</v>
      </c>
      <c r="Q6" s="22">
        <v>6</v>
      </c>
      <c r="R6" s="19">
        <f t="shared" si="2"/>
        <v>0.25</v>
      </c>
      <c r="S6" s="22">
        <v>2</v>
      </c>
      <c r="T6" s="20">
        <f t="shared" si="3"/>
        <v>8.3333333333333329E-2</v>
      </c>
    </row>
    <row r="7" spans="1:20" x14ac:dyDescent="0.25">
      <c r="A7" s="21" t="s">
        <v>10</v>
      </c>
      <c r="B7" s="22"/>
      <c r="C7" s="22"/>
      <c r="D7" s="22">
        <v>6</v>
      </c>
      <c r="E7" s="22">
        <v>4</v>
      </c>
      <c r="F7" s="22">
        <v>2</v>
      </c>
      <c r="G7" s="23"/>
      <c r="H7" s="24">
        <f t="shared" si="4"/>
        <v>24</v>
      </c>
      <c r="I7" s="25"/>
      <c r="J7" s="25"/>
      <c r="K7" s="25"/>
      <c r="L7" s="25"/>
      <c r="M7" s="22">
        <v>81</v>
      </c>
      <c r="N7" s="19">
        <f t="shared" si="0"/>
        <v>3.375</v>
      </c>
      <c r="O7" s="22">
        <v>41</v>
      </c>
      <c r="P7" s="19">
        <f t="shared" si="1"/>
        <v>1.7083333333333333</v>
      </c>
      <c r="Q7" s="22">
        <v>17</v>
      </c>
      <c r="R7" s="26">
        <f t="shared" si="2"/>
        <v>0.70833333333333337</v>
      </c>
      <c r="S7" s="22">
        <v>7</v>
      </c>
      <c r="T7" s="27">
        <f t="shared" si="3"/>
        <v>0.29166666666666669</v>
      </c>
    </row>
    <row r="8" spans="1:20" s="2" customFormat="1" x14ac:dyDescent="0.25">
      <c r="A8" s="14" t="s">
        <v>11</v>
      </c>
      <c r="B8" s="15"/>
      <c r="C8" s="15"/>
      <c r="D8" s="15"/>
      <c r="E8" s="15">
        <v>6</v>
      </c>
      <c r="F8" s="15">
        <v>4</v>
      </c>
      <c r="G8" s="16">
        <v>2</v>
      </c>
      <c r="H8" s="17">
        <f t="shared" si="4"/>
        <v>24</v>
      </c>
      <c r="I8" s="18"/>
      <c r="J8" s="18"/>
      <c r="K8" s="18"/>
      <c r="L8" s="18"/>
      <c r="M8" s="15">
        <v>175</v>
      </c>
      <c r="N8" s="19">
        <f t="shared" si="0"/>
        <v>7.291666666666667</v>
      </c>
      <c r="O8" s="15">
        <v>101</v>
      </c>
      <c r="P8" s="19">
        <f t="shared" si="1"/>
        <v>4.208333333333333</v>
      </c>
      <c r="Q8" s="15">
        <v>47</v>
      </c>
      <c r="R8" s="26">
        <f t="shared" si="2"/>
        <v>1.9583333333333333</v>
      </c>
      <c r="S8" s="15">
        <v>23</v>
      </c>
      <c r="T8" s="20">
        <f t="shared" si="3"/>
        <v>0.95833333333333337</v>
      </c>
    </row>
    <row r="9" spans="1:20" x14ac:dyDescent="0.25">
      <c r="A9" s="21" t="s">
        <v>12</v>
      </c>
      <c r="B9" s="22">
        <v>3</v>
      </c>
      <c r="C9" s="22">
        <v>3</v>
      </c>
      <c r="D9" s="22">
        <v>3</v>
      </c>
      <c r="E9" s="22"/>
      <c r="F9" s="22"/>
      <c r="G9" s="23"/>
      <c r="H9" s="24">
        <f t="shared" si="4"/>
        <v>18</v>
      </c>
      <c r="I9" s="25"/>
      <c r="J9" s="25"/>
      <c r="K9" s="25"/>
      <c r="L9" s="25"/>
      <c r="M9" s="22">
        <v>14</v>
      </c>
      <c r="N9" s="26">
        <f t="shared" si="0"/>
        <v>0.77777777777777779</v>
      </c>
      <c r="O9" s="22">
        <v>6</v>
      </c>
      <c r="P9" s="26">
        <f t="shared" si="1"/>
        <v>0.33333333333333331</v>
      </c>
      <c r="Q9" s="22">
        <v>2</v>
      </c>
      <c r="R9" s="26">
        <f t="shared" si="2"/>
        <v>0.1111111111111111</v>
      </c>
      <c r="S9" s="22">
        <v>1</v>
      </c>
      <c r="T9" s="27">
        <f t="shared" si="3"/>
        <v>5.5555555555555552E-2</v>
      </c>
    </row>
    <row r="10" spans="1:20" s="2" customFormat="1" x14ac:dyDescent="0.25">
      <c r="A10" s="14" t="s">
        <v>13</v>
      </c>
      <c r="B10" s="15"/>
      <c r="C10" s="15">
        <v>3</v>
      </c>
      <c r="D10" s="15">
        <v>3</v>
      </c>
      <c r="E10" s="15">
        <v>3</v>
      </c>
      <c r="F10" s="15"/>
      <c r="G10" s="16"/>
      <c r="H10" s="17">
        <f t="shared" si="4"/>
        <v>18</v>
      </c>
      <c r="I10" s="18"/>
      <c r="J10" s="18"/>
      <c r="K10" s="18"/>
      <c r="L10" s="18"/>
      <c r="M10" s="15">
        <v>34</v>
      </c>
      <c r="N10" s="19">
        <f t="shared" si="0"/>
        <v>1.8888888888888888</v>
      </c>
      <c r="O10" s="15">
        <v>16</v>
      </c>
      <c r="P10" s="19">
        <f t="shared" si="1"/>
        <v>0.88888888888888884</v>
      </c>
      <c r="Q10" s="15">
        <v>6</v>
      </c>
      <c r="R10" s="19">
        <f t="shared" si="2"/>
        <v>0.33333333333333331</v>
      </c>
      <c r="S10" s="15">
        <v>3</v>
      </c>
      <c r="T10" s="20">
        <f t="shared" si="3"/>
        <v>0.16666666666666666</v>
      </c>
    </row>
    <row r="11" spans="1:20" x14ac:dyDescent="0.25">
      <c r="A11" s="21" t="s">
        <v>14</v>
      </c>
      <c r="B11" s="22"/>
      <c r="C11" s="22"/>
      <c r="D11" s="22">
        <v>3</v>
      </c>
      <c r="E11" s="22">
        <v>3</v>
      </c>
      <c r="F11" s="22">
        <v>3</v>
      </c>
      <c r="G11" s="23"/>
      <c r="H11" s="24">
        <f t="shared" si="4"/>
        <v>18</v>
      </c>
      <c r="I11" s="25"/>
      <c r="J11" s="25"/>
      <c r="K11" s="25"/>
      <c r="L11" s="25"/>
      <c r="M11" s="22">
        <v>79</v>
      </c>
      <c r="N11" s="26">
        <f t="shared" si="0"/>
        <v>4.3888888888888893</v>
      </c>
      <c r="O11" s="22">
        <v>41</v>
      </c>
      <c r="P11" s="26">
        <f t="shared" si="1"/>
        <v>2.2777777777777777</v>
      </c>
      <c r="Q11" s="22">
        <v>17</v>
      </c>
      <c r="R11" s="26">
        <f t="shared" si="2"/>
        <v>0.94444444444444442</v>
      </c>
      <c r="S11" s="22">
        <v>8</v>
      </c>
      <c r="T11" s="27">
        <f t="shared" si="3"/>
        <v>0.44444444444444442</v>
      </c>
    </row>
    <row r="12" spans="1:20" s="2" customFormat="1" x14ac:dyDescent="0.25">
      <c r="A12" s="14" t="s">
        <v>15</v>
      </c>
      <c r="B12" s="15"/>
      <c r="C12" s="15"/>
      <c r="D12" s="15"/>
      <c r="E12" s="15">
        <v>3</v>
      </c>
      <c r="F12" s="15">
        <v>3</v>
      </c>
      <c r="G12" s="16">
        <v>3</v>
      </c>
      <c r="H12" s="17">
        <f t="shared" si="4"/>
        <v>18</v>
      </c>
      <c r="I12" s="18"/>
      <c r="J12" s="18"/>
      <c r="K12" s="18"/>
      <c r="L12" s="18"/>
      <c r="M12" s="15">
        <v>172</v>
      </c>
      <c r="N12" s="19">
        <f t="shared" si="0"/>
        <v>9.5555555555555554</v>
      </c>
      <c r="O12" s="15">
        <v>103</v>
      </c>
      <c r="P12" s="19">
        <f t="shared" si="1"/>
        <v>5.7222222222222223</v>
      </c>
      <c r="Q12" s="15">
        <v>50</v>
      </c>
      <c r="R12" s="19">
        <f t="shared" si="2"/>
        <v>2.7777777777777777</v>
      </c>
      <c r="S12" s="15">
        <v>25</v>
      </c>
      <c r="T12" s="20">
        <f t="shared" si="3"/>
        <v>1.3888888888888888</v>
      </c>
    </row>
    <row r="13" spans="1:20" x14ac:dyDescent="0.25">
      <c r="A13" s="21" t="s">
        <v>17</v>
      </c>
      <c r="B13" s="22">
        <v>4</v>
      </c>
      <c r="C13" s="22">
        <v>4</v>
      </c>
      <c r="D13" s="22"/>
      <c r="E13" s="22"/>
      <c r="F13" s="22"/>
      <c r="G13" s="23"/>
      <c r="H13" s="24">
        <f t="shared" si="4"/>
        <v>16</v>
      </c>
      <c r="I13" s="25"/>
      <c r="J13" s="25"/>
      <c r="K13" s="25"/>
      <c r="L13" s="25"/>
      <c r="M13" s="22">
        <v>37</v>
      </c>
      <c r="N13" s="26">
        <f t="shared" si="0"/>
        <v>2.3125</v>
      </c>
      <c r="O13" s="22">
        <v>11</v>
      </c>
      <c r="P13" s="26">
        <f t="shared" si="1"/>
        <v>0.6875</v>
      </c>
      <c r="Q13" s="22">
        <v>2</v>
      </c>
      <c r="R13" s="26">
        <f t="shared" si="2"/>
        <v>0.125</v>
      </c>
      <c r="S13" s="22">
        <v>1</v>
      </c>
      <c r="T13" s="27">
        <f t="shared" si="3"/>
        <v>6.25E-2</v>
      </c>
    </row>
    <row r="14" spans="1:20" s="2" customFormat="1" x14ac:dyDescent="0.25">
      <c r="A14" s="14" t="s">
        <v>18</v>
      </c>
      <c r="B14" s="15"/>
      <c r="C14" s="15">
        <v>4</v>
      </c>
      <c r="D14" s="15">
        <v>4</v>
      </c>
      <c r="E14" s="15"/>
      <c r="F14" s="15"/>
      <c r="G14" s="16"/>
      <c r="H14" s="17">
        <f t="shared" si="4"/>
        <v>16</v>
      </c>
      <c r="I14" s="18"/>
      <c r="J14" s="18"/>
      <c r="K14" s="18"/>
      <c r="L14" s="18"/>
      <c r="M14" s="15">
        <v>99</v>
      </c>
      <c r="N14" s="26">
        <f t="shared" si="0"/>
        <v>6.1875</v>
      </c>
      <c r="O14" s="15">
        <v>36</v>
      </c>
      <c r="P14" s="19">
        <f t="shared" si="1"/>
        <v>2.25</v>
      </c>
      <c r="Q14" s="15">
        <v>9</v>
      </c>
      <c r="R14" s="19">
        <f t="shared" si="2"/>
        <v>0.5625</v>
      </c>
      <c r="S14" s="15">
        <v>3</v>
      </c>
      <c r="T14" s="20">
        <f t="shared" si="3"/>
        <v>0.1875</v>
      </c>
    </row>
    <row r="15" spans="1:20" x14ac:dyDescent="0.25">
      <c r="A15" s="21" t="s">
        <v>16</v>
      </c>
      <c r="B15" s="22"/>
      <c r="C15" s="22"/>
      <c r="D15" s="22">
        <v>4</v>
      </c>
      <c r="E15" s="22">
        <v>4</v>
      </c>
      <c r="F15" s="22"/>
      <c r="G15" s="23"/>
      <c r="H15" s="24">
        <f t="shared" si="4"/>
        <v>16</v>
      </c>
      <c r="I15" s="25"/>
      <c r="J15" s="25"/>
      <c r="K15" s="25"/>
      <c r="L15" s="25"/>
      <c r="M15" s="22">
        <v>193</v>
      </c>
      <c r="N15" s="26">
        <f t="shared" si="0"/>
        <v>12.0625</v>
      </c>
      <c r="O15" s="22">
        <v>81</v>
      </c>
      <c r="P15" s="26">
        <f t="shared" si="1"/>
        <v>5.0625</v>
      </c>
      <c r="Q15" s="22">
        <v>24</v>
      </c>
      <c r="R15" s="26">
        <f t="shared" si="2"/>
        <v>1.5</v>
      </c>
      <c r="S15" s="22">
        <v>9</v>
      </c>
      <c r="T15" s="27">
        <f t="shared" si="3"/>
        <v>0.5625</v>
      </c>
    </row>
    <row r="16" spans="1:20" s="2" customFormat="1" x14ac:dyDescent="0.25">
      <c r="A16" s="14" t="s">
        <v>19</v>
      </c>
      <c r="B16" s="15"/>
      <c r="C16" s="15"/>
      <c r="D16" s="15"/>
      <c r="E16" s="15">
        <v>4</v>
      </c>
      <c r="F16" s="15">
        <v>4</v>
      </c>
      <c r="G16" s="16"/>
      <c r="H16" s="17">
        <f t="shared" si="4"/>
        <v>16</v>
      </c>
      <c r="I16" s="18"/>
      <c r="J16" s="18"/>
      <c r="K16" s="18"/>
      <c r="L16" s="18"/>
      <c r="M16" s="15">
        <v>310</v>
      </c>
      <c r="N16" s="26">
        <f t="shared" si="0"/>
        <v>19.375</v>
      </c>
      <c r="O16" s="15">
        <v>158</v>
      </c>
      <c r="P16" s="19">
        <f t="shared" si="1"/>
        <v>9.875</v>
      </c>
      <c r="Q16" s="15">
        <v>56</v>
      </c>
      <c r="R16" s="19">
        <f t="shared" si="2"/>
        <v>3.5</v>
      </c>
      <c r="S16" s="15">
        <v>24</v>
      </c>
      <c r="T16" s="20">
        <f t="shared" si="3"/>
        <v>1.5</v>
      </c>
    </row>
    <row r="17" spans="1:22" x14ac:dyDescent="0.25">
      <c r="A17" s="21" t="s">
        <v>20</v>
      </c>
      <c r="B17" s="22"/>
      <c r="C17" s="22"/>
      <c r="D17" s="22" t="s">
        <v>29</v>
      </c>
      <c r="E17" s="22" t="s">
        <v>29</v>
      </c>
      <c r="F17" s="22" t="s">
        <v>29</v>
      </c>
      <c r="G17" s="23"/>
      <c r="H17" s="24">
        <v>15</v>
      </c>
      <c r="I17" s="25"/>
      <c r="J17" s="25"/>
      <c r="K17" s="25"/>
      <c r="L17" s="25"/>
      <c r="M17" s="22">
        <v>240</v>
      </c>
      <c r="N17" s="26">
        <f t="shared" si="0"/>
        <v>16</v>
      </c>
      <c r="O17" s="22">
        <v>116</v>
      </c>
      <c r="P17" s="19">
        <f t="shared" si="1"/>
        <v>7.7333333333333334</v>
      </c>
      <c r="Q17" s="22">
        <v>39</v>
      </c>
      <c r="R17" s="26">
        <f t="shared" si="2"/>
        <v>2.6</v>
      </c>
      <c r="S17" s="22">
        <v>17</v>
      </c>
      <c r="T17" s="27">
        <f t="shared" si="3"/>
        <v>1.1333333333333333</v>
      </c>
    </row>
    <row r="18" spans="1:22" s="2" customFormat="1" x14ac:dyDescent="0.25">
      <c r="A18" s="14" t="s">
        <v>22</v>
      </c>
      <c r="B18" s="15">
        <v>4</v>
      </c>
      <c r="C18" s="15">
        <v>2</v>
      </c>
      <c r="D18" s="15"/>
      <c r="E18" s="15"/>
      <c r="F18" s="15"/>
      <c r="G18" s="16"/>
      <c r="H18" s="17">
        <f t="shared" si="4"/>
        <v>12</v>
      </c>
      <c r="I18" s="18"/>
      <c r="J18" s="18"/>
      <c r="K18" s="18"/>
      <c r="L18" s="18"/>
      <c r="M18" s="15">
        <v>24</v>
      </c>
      <c r="N18" s="19">
        <f t="shared" si="0"/>
        <v>2</v>
      </c>
      <c r="O18" s="15">
        <v>7</v>
      </c>
      <c r="P18" s="19">
        <f t="shared" si="1"/>
        <v>0.58333333333333337</v>
      </c>
      <c r="Q18" s="15">
        <v>1</v>
      </c>
      <c r="R18" s="19">
        <f t="shared" si="2"/>
        <v>8.3333333333333329E-2</v>
      </c>
      <c r="S18" s="15"/>
      <c r="T18" s="20">
        <f t="shared" si="3"/>
        <v>0</v>
      </c>
    </row>
    <row r="19" spans="1:22" x14ac:dyDescent="0.25">
      <c r="A19" s="21" t="s">
        <v>23</v>
      </c>
      <c r="B19" s="22"/>
      <c r="C19" s="22">
        <v>4</v>
      </c>
      <c r="D19" s="22">
        <v>2</v>
      </c>
      <c r="E19" s="22"/>
      <c r="F19" s="22"/>
      <c r="G19" s="23"/>
      <c r="H19" s="24">
        <f t="shared" si="4"/>
        <v>12</v>
      </c>
      <c r="I19" s="25"/>
      <c r="J19" s="25"/>
      <c r="K19" s="25"/>
      <c r="L19" s="25"/>
      <c r="M19" s="22">
        <v>63</v>
      </c>
      <c r="N19" s="19">
        <f t="shared" si="0"/>
        <v>5.25</v>
      </c>
      <c r="O19" s="22">
        <v>22</v>
      </c>
      <c r="P19" s="26">
        <f t="shared" si="1"/>
        <v>1.8333333333333333</v>
      </c>
      <c r="Q19" s="22">
        <v>5</v>
      </c>
      <c r="R19" s="26">
        <f t="shared" si="2"/>
        <v>0.41666666666666669</v>
      </c>
      <c r="S19" s="22">
        <v>2</v>
      </c>
      <c r="T19" s="27">
        <f t="shared" si="3"/>
        <v>0.16666666666666666</v>
      </c>
    </row>
    <row r="20" spans="1:22" s="2" customFormat="1" x14ac:dyDescent="0.25">
      <c r="A20" s="14" t="s">
        <v>21</v>
      </c>
      <c r="B20" s="15"/>
      <c r="C20" s="15"/>
      <c r="D20" s="15">
        <v>4</v>
      </c>
      <c r="E20" s="15">
        <v>2</v>
      </c>
      <c r="F20" s="15"/>
      <c r="G20" s="16"/>
      <c r="H20" s="17">
        <f t="shared" si="4"/>
        <v>12</v>
      </c>
      <c r="I20" s="18"/>
      <c r="J20" s="18"/>
      <c r="K20" s="18"/>
      <c r="L20" s="18"/>
      <c r="M20" s="15">
        <v>133</v>
      </c>
      <c r="N20" s="19">
        <f t="shared" si="0"/>
        <v>11.083333333333334</v>
      </c>
      <c r="O20" s="15">
        <v>55</v>
      </c>
      <c r="P20" s="26">
        <f t="shared" si="1"/>
        <v>4.583333333333333</v>
      </c>
      <c r="Q20" s="15">
        <v>16</v>
      </c>
      <c r="R20" s="19">
        <f t="shared" si="2"/>
        <v>1.3333333333333333</v>
      </c>
      <c r="S20" s="15">
        <v>6</v>
      </c>
      <c r="T20" s="20">
        <f t="shared" si="3"/>
        <v>0.5</v>
      </c>
    </row>
    <row r="21" spans="1:22" x14ac:dyDescent="0.25">
      <c r="A21" s="21" t="s">
        <v>24</v>
      </c>
      <c r="B21" s="22"/>
      <c r="C21" s="22"/>
      <c r="D21" s="22"/>
      <c r="E21" s="22">
        <v>4</v>
      </c>
      <c r="F21" s="22">
        <v>2</v>
      </c>
      <c r="G21" s="23"/>
      <c r="H21" s="24">
        <f t="shared" si="4"/>
        <v>12</v>
      </c>
      <c r="I21" s="25"/>
      <c r="J21" s="25"/>
      <c r="K21" s="25"/>
      <c r="L21" s="25"/>
      <c r="M21" s="22">
        <v>215</v>
      </c>
      <c r="N21" s="19">
        <f t="shared" si="0"/>
        <v>17.916666666666668</v>
      </c>
      <c r="O21" s="22">
        <v>106</v>
      </c>
      <c r="P21" s="26">
        <f t="shared" si="1"/>
        <v>8.8333333333333339</v>
      </c>
      <c r="Q21" s="22">
        <v>36</v>
      </c>
      <c r="R21" s="26">
        <f t="shared" si="2"/>
        <v>3</v>
      </c>
      <c r="S21" s="22">
        <v>15</v>
      </c>
      <c r="T21" s="27">
        <f t="shared" si="3"/>
        <v>1.25</v>
      </c>
      <c r="V21" s="3"/>
    </row>
    <row r="22" spans="1:22" s="2" customFormat="1" x14ac:dyDescent="0.25">
      <c r="A22" s="14" t="s">
        <v>26</v>
      </c>
      <c r="B22" s="15">
        <v>2</v>
      </c>
      <c r="C22" s="15">
        <v>2</v>
      </c>
      <c r="D22" s="15"/>
      <c r="E22" s="15"/>
      <c r="F22" s="15"/>
      <c r="G22" s="16"/>
      <c r="H22" s="17">
        <f t="shared" si="4"/>
        <v>8</v>
      </c>
      <c r="I22" s="18"/>
      <c r="J22" s="18"/>
      <c r="K22" s="18"/>
      <c r="L22" s="18"/>
      <c r="M22" s="15"/>
      <c r="N22" s="15"/>
      <c r="O22" s="15"/>
      <c r="P22" s="15"/>
      <c r="Q22" s="15">
        <v>1</v>
      </c>
      <c r="R22" s="19">
        <f t="shared" si="2"/>
        <v>0.125</v>
      </c>
      <c r="S22" s="15"/>
      <c r="T22" s="20">
        <f t="shared" si="3"/>
        <v>0</v>
      </c>
    </row>
    <row r="23" spans="1:22" x14ac:dyDescent="0.25">
      <c r="A23" s="21" t="s">
        <v>27</v>
      </c>
      <c r="B23" s="22"/>
      <c r="C23" s="22">
        <v>2</v>
      </c>
      <c r="D23" s="22">
        <v>2</v>
      </c>
      <c r="E23" s="22"/>
      <c r="F23" s="22"/>
      <c r="G23" s="23"/>
      <c r="H23" s="24">
        <f t="shared" si="4"/>
        <v>8</v>
      </c>
      <c r="I23" s="25"/>
      <c r="J23" s="25"/>
      <c r="K23" s="25"/>
      <c r="L23" s="25"/>
      <c r="M23" s="22"/>
      <c r="N23" s="22"/>
      <c r="O23" s="22"/>
      <c r="P23" s="22"/>
      <c r="Q23" s="22">
        <v>5</v>
      </c>
      <c r="R23" s="26">
        <f t="shared" si="2"/>
        <v>0.625</v>
      </c>
      <c r="S23" s="22">
        <v>2</v>
      </c>
      <c r="T23" s="27">
        <f t="shared" si="3"/>
        <v>0.25</v>
      </c>
    </row>
    <row r="24" spans="1:22" s="2" customFormat="1" x14ac:dyDescent="0.25">
      <c r="A24" s="14" t="s">
        <v>25</v>
      </c>
      <c r="B24" s="15"/>
      <c r="C24" s="15"/>
      <c r="D24" s="15">
        <v>2</v>
      </c>
      <c r="E24" s="15">
        <v>2</v>
      </c>
      <c r="F24" s="15"/>
      <c r="G24" s="16"/>
      <c r="H24" s="17">
        <f t="shared" si="4"/>
        <v>8</v>
      </c>
      <c r="I24" s="18"/>
      <c r="J24" s="18"/>
      <c r="K24" s="18"/>
      <c r="L24" s="18"/>
      <c r="M24" s="15"/>
      <c r="N24" s="15"/>
      <c r="O24" s="15"/>
      <c r="P24" s="15"/>
      <c r="Q24" s="15">
        <v>12</v>
      </c>
      <c r="R24" s="19">
        <f t="shared" si="2"/>
        <v>1.5</v>
      </c>
      <c r="S24" s="15">
        <v>5</v>
      </c>
      <c r="T24" s="20">
        <f t="shared" si="3"/>
        <v>0.625</v>
      </c>
    </row>
    <row r="25" spans="1:22" ht="15.75" thickBot="1" x14ac:dyDescent="0.3">
      <c r="A25" s="28" t="s">
        <v>28</v>
      </c>
      <c r="B25" s="29"/>
      <c r="C25" s="29"/>
      <c r="D25" s="29"/>
      <c r="E25" s="29">
        <v>2</v>
      </c>
      <c r="F25" s="29">
        <v>2</v>
      </c>
      <c r="G25" s="30"/>
      <c r="H25" s="31">
        <f t="shared" si="4"/>
        <v>8</v>
      </c>
      <c r="I25" s="32"/>
      <c r="J25" s="32"/>
      <c r="K25" s="32"/>
      <c r="L25" s="32"/>
      <c r="M25" s="29"/>
      <c r="N25" s="29"/>
      <c r="O25" s="29"/>
      <c r="P25" s="29"/>
      <c r="Q25" s="29">
        <v>28</v>
      </c>
      <c r="R25" s="19">
        <f t="shared" si="2"/>
        <v>3.5</v>
      </c>
      <c r="S25" s="29">
        <v>12</v>
      </c>
      <c r="T25" s="33">
        <f t="shared" si="3"/>
        <v>1.5</v>
      </c>
    </row>
  </sheetData>
  <mergeCells count="7">
    <mergeCell ref="A1:T1"/>
    <mergeCell ref="A2:A3"/>
    <mergeCell ref="B2:G2"/>
    <mergeCell ref="M2:N2"/>
    <mergeCell ref="O2:P2"/>
    <mergeCell ref="Q2:R2"/>
    <mergeCell ref="S2:T2"/>
  </mergeCells>
  <printOptions horizontalCentered="1" verticalCentered="1"/>
  <pageMargins left="0.11811023622047245" right="0.11811023622047245" top="0.11811023622047245" bottom="0.13" header="0.11811023622047245" footer="0.12"/>
  <pageSetup paperSize="70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zoomScaleNormal="100" workbookViewId="0">
      <selection activeCell="R35" sqref="R35"/>
    </sheetView>
  </sheetViews>
  <sheetFormatPr defaultRowHeight="15" x14ac:dyDescent="0.25"/>
  <cols>
    <col min="1" max="1" width="12.140625" customWidth="1"/>
    <col min="2" max="11" width="4.140625" style="1" customWidth="1"/>
    <col min="12" max="12" width="5.140625" customWidth="1"/>
    <col min="13" max="13" width="4" customWidth="1"/>
    <col min="14" max="14" width="5.140625" customWidth="1"/>
    <col min="15" max="15" width="4.140625" customWidth="1"/>
    <col min="16" max="16" width="5.140625" customWidth="1"/>
    <col min="17" max="17" width="4.140625" customWidth="1"/>
    <col min="18" max="18" width="5.140625" customWidth="1"/>
    <col min="19" max="19" width="4.140625" customWidth="1"/>
  </cols>
  <sheetData>
    <row r="1" spans="1:19" s="4" customFormat="1" ht="27" customHeight="1" thickBot="1" x14ac:dyDescent="0.3">
      <c r="A1" s="92" t="s">
        <v>76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6.5" customHeight="1" thickBot="1" x14ac:dyDescent="0.3">
      <c r="A2" s="93" t="s">
        <v>0</v>
      </c>
      <c r="B2" s="95" t="s">
        <v>64</v>
      </c>
      <c r="C2" s="96"/>
      <c r="D2" s="96"/>
      <c r="E2" s="96"/>
      <c r="F2" s="96"/>
      <c r="G2" s="97"/>
      <c r="H2" s="98" t="s">
        <v>65</v>
      </c>
      <c r="I2" s="99"/>
      <c r="J2" s="99"/>
      <c r="K2" s="100"/>
      <c r="L2" s="101" t="s">
        <v>32</v>
      </c>
      <c r="M2" s="102"/>
      <c r="N2" s="103" t="s">
        <v>33</v>
      </c>
      <c r="O2" s="102"/>
      <c r="P2" s="99" t="s">
        <v>34</v>
      </c>
      <c r="Q2" s="99"/>
      <c r="R2" s="99" t="s">
        <v>35</v>
      </c>
      <c r="S2" s="100"/>
    </row>
    <row r="3" spans="1:19" s="4" customFormat="1" ht="31.5" customHeight="1" thickBot="1" x14ac:dyDescent="0.3">
      <c r="A3" s="94"/>
      <c r="B3" s="34" t="s">
        <v>57</v>
      </c>
      <c r="C3" s="35" t="s">
        <v>58</v>
      </c>
      <c r="D3" s="35" t="s">
        <v>59</v>
      </c>
      <c r="E3" s="35" t="s">
        <v>60</v>
      </c>
      <c r="F3" s="35" t="s">
        <v>61</v>
      </c>
      <c r="G3" s="35" t="s">
        <v>63</v>
      </c>
      <c r="H3" s="36" t="s">
        <v>60</v>
      </c>
      <c r="I3" s="37" t="s">
        <v>61</v>
      </c>
      <c r="J3" s="37" t="s">
        <v>63</v>
      </c>
      <c r="K3" s="38" t="s">
        <v>62</v>
      </c>
      <c r="L3" s="79" t="s">
        <v>36</v>
      </c>
      <c r="M3" s="39" t="s">
        <v>67</v>
      </c>
      <c r="N3" s="79" t="s">
        <v>36</v>
      </c>
      <c r="O3" s="39" t="s">
        <v>67</v>
      </c>
      <c r="P3" s="79" t="s">
        <v>36</v>
      </c>
      <c r="Q3" s="39" t="s">
        <v>67</v>
      </c>
      <c r="R3" s="79" t="s">
        <v>36</v>
      </c>
      <c r="S3" s="40" t="s">
        <v>67</v>
      </c>
    </row>
    <row r="4" spans="1:19" s="4" customFormat="1" ht="17.25" customHeight="1" x14ac:dyDescent="0.25">
      <c r="A4" s="41" t="s">
        <v>87</v>
      </c>
      <c r="B4" s="42"/>
      <c r="C4" s="43"/>
      <c r="D4" s="43">
        <v>3</v>
      </c>
      <c r="E4" s="43">
        <v>3</v>
      </c>
      <c r="F4" s="43"/>
      <c r="G4" s="43"/>
      <c r="H4" s="45"/>
      <c r="I4" s="43">
        <v>3</v>
      </c>
      <c r="J4" s="43">
        <v>3</v>
      </c>
      <c r="K4" s="44"/>
      <c r="L4" s="46">
        <v>245</v>
      </c>
      <c r="M4" s="47">
        <f>ROUNDUP((L4/24),0)</f>
        <v>11</v>
      </c>
      <c r="N4" s="48">
        <v>114</v>
      </c>
      <c r="O4" s="47">
        <f>ROUNDUP((N4/24),0)</f>
        <v>5</v>
      </c>
      <c r="P4" s="48">
        <v>41</v>
      </c>
      <c r="Q4" s="47">
        <f>ROUNDUP((P4/24),0)</f>
        <v>2</v>
      </c>
      <c r="R4" s="48">
        <v>18</v>
      </c>
      <c r="S4" s="75">
        <f>ROUNDUP((R4/24),0)</f>
        <v>1</v>
      </c>
    </row>
    <row r="5" spans="1:19" s="4" customFormat="1" ht="17.25" customHeight="1" x14ac:dyDescent="0.25">
      <c r="A5" s="49" t="s">
        <v>88</v>
      </c>
      <c r="B5" s="50"/>
      <c r="C5" s="51"/>
      <c r="D5" s="51">
        <v>1.5</v>
      </c>
      <c r="E5" s="51">
        <v>1.5</v>
      </c>
      <c r="F5" s="51"/>
      <c r="G5" s="51"/>
      <c r="H5" s="53"/>
      <c r="I5" s="51">
        <v>1.5</v>
      </c>
      <c r="J5" s="51">
        <v>1.5</v>
      </c>
      <c r="K5" s="52"/>
      <c r="L5" s="54">
        <v>122</v>
      </c>
      <c r="M5" s="55">
        <f t="shared" ref="M5:M13" si="0">ROUNDUP((L5/12),0)</f>
        <v>11</v>
      </c>
      <c r="N5" s="56">
        <v>57</v>
      </c>
      <c r="O5" s="55">
        <f>ROUNDUP((N5/12),0)</f>
        <v>5</v>
      </c>
      <c r="P5" s="56">
        <v>20</v>
      </c>
      <c r="Q5" s="55">
        <f>ROUNDUP((P5/12),0)</f>
        <v>2</v>
      </c>
      <c r="R5" s="56">
        <v>9</v>
      </c>
      <c r="S5" s="76">
        <f>ROUNDUP((R5/12),0)</f>
        <v>1</v>
      </c>
    </row>
    <row r="6" spans="1:19" s="4" customFormat="1" ht="17.25" customHeight="1" x14ac:dyDescent="0.25">
      <c r="A6" s="41" t="s">
        <v>41</v>
      </c>
      <c r="B6" s="57"/>
      <c r="C6" s="58"/>
      <c r="D6" s="58">
        <v>2.5</v>
      </c>
      <c r="E6" s="58">
        <v>2.5</v>
      </c>
      <c r="F6" s="58">
        <v>2.5</v>
      </c>
      <c r="G6" s="58"/>
      <c r="H6" s="60"/>
      <c r="I6" s="58"/>
      <c r="J6" s="58"/>
      <c r="K6" s="59"/>
      <c r="L6" s="61">
        <v>217</v>
      </c>
      <c r="M6" s="55">
        <f t="shared" si="0"/>
        <v>19</v>
      </c>
      <c r="N6" s="63">
        <v>99</v>
      </c>
      <c r="O6" s="55">
        <f>ROUNDUP((N6/12),0)</f>
        <v>9</v>
      </c>
      <c r="P6" s="63">
        <v>31</v>
      </c>
      <c r="Q6" s="62">
        <f>P6/15</f>
        <v>2.0666666666666669</v>
      </c>
      <c r="R6" s="63">
        <v>13</v>
      </c>
      <c r="S6" s="64">
        <f>R6/15</f>
        <v>0.8666666666666667</v>
      </c>
    </row>
    <row r="7" spans="1:19" s="4" customFormat="1" ht="17.25" customHeight="1" x14ac:dyDescent="0.25">
      <c r="A7" s="49" t="s">
        <v>42</v>
      </c>
      <c r="B7" s="50"/>
      <c r="C7" s="51">
        <v>6</v>
      </c>
      <c r="D7" s="51"/>
      <c r="E7" s="51"/>
      <c r="F7" s="51"/>
      <c r="G7" s="51"/>
      <c r="H7" s="53"/>
      <c r="I7" s="51"/>
      <c r="J7" s="51"/>
      <c r="K7" s="52"/>
      <c r="L7" s="54">
        <v>53</v>
      </c>
      <c r="M7" s="55">
        <f t="shared" si="0"/>
        <v>5</v>
      </c>
      <c r="N7" s="56">
        <v>17</v>
      </c>
      <c r="O7" s="55">
        <f>ROUNDUP((N7/12),0)</f>
        <v>2</v>
      </c>
      <c r="P7" s="56">
        <v>4</v>
      </c>
      <c r="Q7" s="55">
        <f>ROUNDUP((P7/12),0)</f>
        <v>1</v>
      </c>
      <c r="R7" s="56">
        <v>1</v>
      </c>
      <c r="S7" s="76">
        <f>ROUNDUP((R7/12),0)</f>
        <v>1</v>
      </c>
    </row>
    <row r="8" spans="1:19" s="4" customFormat="1" ht="17.25" customHeight="1" x14ac:dyDescent="0.25">
      <c r="A8" s="41" t="s">
        <v>43</v>
      </c>
      <c r="B8" s="57"/>
      <c r="C8" s="58"/>
      <c r="D8" s="58">
        <v>6</v>
      </c>
      <c r="E8" s="58"/>
      <c r="F8" s="58"/>
      <c r="G8" s="58"/>
      <c r="H8" s="60"/>
      <c r="I8" s="58"/>
      <c r="J8" s="58"/>
      <c r="K8" s="59"/>
      <c r="L8" s="61">
        <v>92</v>
      </c>
      <c r="M8" s="55">
        <f t="shared" si="0"/>
        <v>8</v>
      </c>
      <c r="N8" s="63">
        <v>33</v>
      </c>
      <c r="O8" s="55">
        <f>ROUNDUP((N8/12),0)</f>
        <v>3</v>
      </c>
      <c r="P8" s="63">
        <v>8</v>
      </c>
      <c r="Q8" s="55">
        <f>ROUNDUP((P8/12),0)</f>
        <v>1</v>
      </c>
      <c r="R8" s="63">
        <v>3</v>
      </c>
      <c r="S8" s="76">
        <f>ROUNDUP((R8/12),0)</f>
        <v>1</v>
      </c>
    </row>
    <row r="9" spans="1:19" s="4" customFormat="1" ht="17.25" customHeight="1" x14ac:dyDescent="0.25">
      <c r="A9" s="49" t="s">
        <v>44</v>
      </c>
      <c r="B9" s="50"/>
      <c r="C9" s="51"/>
      <c r="D9" s="51"/>
      <c r="E9" s="51">
        <v>3</v>
      </c>
      <c r="F9" s="51"/>
      <c r="G9" s="51">
        <v>3</v>
      </c>
      <c r="H9" s="53"/>
      <c r="I9" s="51"/>
      <c r="J9" s="51"/>
      <c r="K9" s="52"/>
      <c r="L9" s="54">
        <v>285</v>
      </c>
      <c r="M9" s="55">
        <f t="shared" si="0"/>
        <v>24</v>
      </c>
      <c r="N9" s="56">
        <v>170</v>
      </c>
      <c r="O9" s="55">
        <f>ROUNDUP((N9/12),0)</f>
        <v>15</v>
      </c>
      <c r="P9" s="56">
        <v>73</v>
      </c>
      <c r="Q9" s="55">
        <f>ROUNDUP((P9/12),0)</f>
        <v>7</v>
      </c>
      <c r="R9" s="56">
        <v>36</v>
      </c>
      <c r="S9" s="76">
        <f>ROUNDUP((R9/12),0)</f>
        <v>3</v>
      </c>
    </row>
    <row r="10" spans="1:19" s="4" customFormat="1" ht="17.25" customHeight="1" x14ac:dyDescent="0.25">
      <c r="A10" s="41" t="s">
        <v>45</v>
      </c>
      <c r="B10" s="57"/>
      <c r="C10" s="58">
        <v>3</v>
      </c>
      <c r="D10" s="58">
        <v>3</v>
      </c>
      <c r="E10" s="58"/>
      <c r="F10" s="58"/>
      <c r="G10" s="58"/>
      <c r="H10" s="60">
        <v>3</v>
      </c>
      <c r="I10" s="58"/>
      <c r="J10" s="58">
        <v>3</v>
      </c>
      <c r="K10" s="59"/>
      <c r="L10" s="61">
        <v>245</v>
      </c>
      <c r="M10" s="55">
        <f t="shared" si="0"/>
        <v>21</v>
      </c>
      <c r="N10" s="63">
        <v>114</v>
      </c>
      <c r="O10" s="47">
        <f>ROUNDUP((N10/24),0)</f>
        <v>5</v>
      </c>
      <c r="P10" s="63">
        <v>41</v>
      </c>
      <c r="Q10" s="47">
        <f>ROUNDUP((P10/24),0)</f>
        <v>2</v>
      </c>
      <c r="R10" s="63">
        <v>18</v>
      </c>
      <c r="S10" s="75">
        <f>ROUNDUP((R10/24),0)</f>
        <v>1</v>
      </c>
    </row>
    <row r="11" spans="1:19" s="4" customFormat="1" ht="17.25" customHeight="1" x14ac:dyDescent="0.25">
      <c r="A11" s="49" t="s">
        <v>46</v>
      </c>
      <c r="B11" s="50"/>
      <c r="C11" s="51"/>
      <c r="D11" s="51">
        <v>3</v>
      </c>
      <c r="E11" s="51">
        <v>3</v>
      </c>
      <c r="F11" s="51"/>
      <c r="G11" s="51"/>
      <c r="H11" s="53"/>
      <c r="I11" s="51">
        <v>3</v>
      </c>
      <c r="J11" s="51">
        <v>3</v>
      </c>
      <c r="K11" s="52"/>
      <c r="L11" s="54">
        <v>332</v>
      </c>
      <c r="M11" s="55">
        <f t="shared" si="0"/>
        <v>28</v>
      </c>
      <c r="N11" s="56">
        <v>157</v>
      </c>
      <c r="O11" s="47">
        <f>ROUNDUP((N11/24),0)</f>
        <v>7</v>
      </c>
      <c r="P11" s="56">
        <v>55</v>
      </c>
      <c r="Q11" s="55">
        <f>P11/24</f>
        <v>2.2916666666666665</v>
      </c>
      <c r="R11" s="56">
        <v>24</v>
      </c>
      <c r="S11" s="65">
        <f>R11/24</f>
        <v>1</v>
      </c>
    </row>
    <row r="12" spans="1:19" s="4" customFormat="1" ht="17.25" customHeight="1" x14ac:dyDescent="0.25">
      <c r="A12" s="41" t="s">
        <v>47</v>
      </c>
      <c r="B12" s="57"/>
      <c r="C12" s="58"/>
      <c r="D12" s="58"/>
      <c r="E12" s="58">
        <v>3</v>
      </c>
      <c r="F12" s="58">
        <v>3</v>
      </c>
      <c r="G12" s="58"/>
      <c r="H12" s="60"/>
      <c r="I12" s="58"/>
      <c r="J12" s="58">
        <v>3</v>
      </c>
      <c r="K12" s="59">
        <v>3</v>
      </c>
      <c r="L12" s="61">
        <v>566</v>
      </c>
      <c r="M12" s="55">
        <f t="shared" si="0"/>
        <v>48</v>
      </c>
      <c r="N12" s="63">
        <v>338</v>
      </c>
      <c r="O12" s="47">
        <f>ROUNDUP((N12/24),0)</f>
        <v>15</v>
      </c>
      <c r="P12" s="63">
        <v>156</v>
      </c>
      <c r="Q12" s="55">
        <f>P12/24</f>
        <v>6.5</v>
      </c>
      <c r="R12" s="63">
        <v>83</v>
      </c>
      <c r="S12" s="75">
        <f>ROUNDUP((R12/24),0)</f>
        <v>4</v>
      </c>
    </row>
    <row r="13" spans="1:19" s="4" customFormat="1" ht="17.25" customHeight="1" x14ac:dyDescent="0.25">
      <c r="A13" s="49" t="s">
        <v>86</v>
      </c>
      <c r="B13" s="50"/>
      <c r="C13" s="51">
        <v>3</v>
      </c>
      <c r="D13" s="51">
        <v>3</v>
      </c>
      <c r="E13" s="51"/>
      <c r="F13" s="51"/>
      <c r="G13" s="51"/>
      <c r="H13" s="53"/>
      <c r="I13" s="51"/>
      <c r="J13" s="51"/>
      <c r="K13" s="52"/>
      <c r="L13" s="54">
        <v>73</v>
      </c>
      <c r="M13" s="55">
        <f t="shared" si="0"/>
        <v>7</v>
      </c>
      <c r="N13" s="56">
        <v>25</v>
      </c>
      <c r="O13" s="55">
        <f>ROUNDUP((N13/12),0)</f>
        <v>3</v>
      </c>
      <c r="P13" s="56">
        <v>6</v>
      </c>
      <c r="Q13" s="55">
        <f>ROUNDUP((P13/12),0)</f>
        <v>1</v>
      </c>
      <c r="R13" s="56">
        <v>2</v>
      </c>
      <c r="S13" s="76">
        <f>ROUNDUP((R13/12),0)</f>
        <v>1</v>
      </c>
    </row>
    <row r="14" spans="1:19" s="4" customFormat="1" ht="17.25" hidden="1" customHeight="1" x14ac:dyDescent="0.25">
      <c r="A14" s="41" t="s">
        <v>49</v>
      </c>
      <c r="B14" s="57"/>
      <c r="C14" s="58">
        <v>3</v>
      </c>
      <c r="D14" s="58">
        <v>3</v>
      </c>
      <c r="E14" s="58"/>
      <c r="F14" s="58"/>
      <c r="G14" s="58"/>
      <c r="H14" s="60"/>
      <c r="I14" s="58"/>
      <c r="J14" s="58"/>
      <c r="K14" s="59"/>
      <c r="L14" s="61"/>
      <c r="M14" s="62"/>
      <c r="N14" s="63"/>
      <c r="O14" s="62"/>
      <c r="P14" s="63"/>
      <c r="Q14" s="62"/>
      <c r="R14" s="63"/>
      <c r="S14" s="64"/>
    </row>
    <row r="15" spans="1:19" s="4" customFormat="1" ht="17.25" hidden="1" customHeight="1" x14ac:dyDescent="0.25">
      <c r="A15" s="49" t="s">
        <v>50</v>
      </c>
      <c r="B15" s="50"/>
      <c r="C15" s="51"/>
      <c r="D15" s="51">
        <v>3</v>
      </c>
      <c r="E15" s="51">
        <v>3</v>
      </c>
      <c r="F15" s="51"/>
      <c r="G15" s="51"/>
      <c r="H15" s="53"/>
      <c r="I15" s="51"/>
      <c r="J15" s="51"/>
      <c r="K15" s="52"/>
      <c r="L15" s="54"/>
      <c r="M15" s="55"/>
      <c r="N15" s="56"/>
      <c r="O15" s="55"/>
      <c r="P15" s="56"/>
      <c r="Q15" s="55"/>
      <c r="R15" s="56"/>
      <c r="S15" s="65"/>
    </row>
    <row r="16" spans="1:19" s="4" customFormat="1" ht="17.25" hidden="1" customHeight="1" x14ac:dyDescent="0.25">
      <c r="A16" s="41" t="s">
        <v>51</v>
      </c>
      <c r="B16" s="57"/>
      <c r="C16" s="58"/>
      <c r="D16" s="58"/>
      <c r="E16" s="58">
        <v>3</v>
      </c>
      <c r="F16" s="58">
        <v>3</v>
      </c>
      <c r="G16" s="58"/>
      <c r="H16" s="60"/>
      <c r="I16" s="58"/>
      <c r="J16" s="58"/>
      <c r="K16" s="59"/>
      <c r="L16" s="61"/>
      <c r="M16" s="62"/>
      <c r="N16" s="63"/>
      <c r="O16" s="62"/>
      <c r="P16" s="63"/>
      <c r="Q16" s="62"/>
      <c r="R16" s="63"/>
      <c r="S16" s="64"/>
    </row>
    <row r="17" spans="1:19" s="4" customFormat="1" ht="17.25" hidden="1" customHeight="1" x14ac:dyDescent="0.25">
      <c r="A17" s="49" t="s">
        <v>52</v>
      </c>
      <c r="B17" s="50"/>
      <c r="C17" s="51"/>
      <c r="D17" s="51"/>
      <c r="E17" s="51"/>
      <c r="F17" s="51">
        <v>3</v>
      </c>
      <c r="G17" s="51">
        <v>3</v>
      </c>
      <c r="H17" s="53"/>
      <c r="I17" s="51"/>
      <c r="J17" s="51"/>
      <c r="K17" s="52"/>
      <c r="L17" s="54"/>
      <c r="M17" s="55"/>
      <c r="N17" s="56"/>
      <c r="O17" s="55"/>
      <c r="P17" s="56"/>
      <c r="Q17" s="55"/>
      <c r="R17" s="56"/>
      <c r="S17" s="65"/>
    </row>
    <row r="18" spans="1:19" s="4" customFormat="1" ht="17.25" hidden="1" customHeight="1" x14ac:dyDescent="0.25">
      <c r="A18" s="41" t="s">
        <v>53</v>
      </c>
      <c r="B18" s="57"/>
      <c r="C18" s="58"/>
      <c r="D18" s="58"/>
      <c r="E18" s="58"/>
      <c r="F18" s="58"/>
      <c r="G18" s="58">
        <v>3</v>
      </c>
      <c r="H18" s="60"/>
      <c r="I18" s="58"/>
      <c r="J18" s="58"/>
      <c r="K18" s="59"/>
      <c r="L18" s="61"/>
      <c r="M18" s="62"/>
      <c r="N18" s="63"/>
      <c r="O18" s="62"/>
      <c r="P18" s="63"/>
      <c r="Q18" s="62"/>
      <c r="R18" s="63"/>
      <c r="S18" s="64"/>
    </row>
    <row r="19" spans="1:19" s="4" customFormat="1" ht="17.25" customHeight="1" x14ac:dyDescent="0.25">
      <c r="A19" s="41" t="s">
        <v>66</v>
      </c>
      <c r="B19" s="57"/>
      <c r="C19" s="58"/>
      <c r="D19" s="58"/>
      <c r="E19" s="58"/>
      <c r="F19" s="58"/>
      <c r="G19" s="58"/>
      <c r="H19" s="60">
        <v>3</v>
      </c>
      <c r="I19" s="58"/>
      <c r="J19" s="58">
        <v>3</v>
      </c>
      <c r="K19" s="59"/>
      <c r="L19" s="61">
        <v>172</v>
      </c>
      <c r="M19" s="55">
        <f>ROUNDUP((L19/12),0)</f>
        <v>15</v>
      </c>
      <c r="N19" s="63">
        <v>90</v>
      </c>
      <c r="O19" s="55">
        <f>ROUNDUP((N19/12),0)</f>
        <v>8</v>
      </c>
      <c r="P19" s="63">
        <v>35</v>
      </c>
      <c r="Q19" s="55">
        <f>ROUNDUP((P19/12),0)</f>
        <v>3</v>
      </c>
      <c r="R19" s="63">
        <v>16</v>
      </c>
      <c r="S19" s="76">
        <f>ROUNDUP((R19/12),0)</f>
        <v>2</v>
      </c>
    </row>
    <row r="20" spans="1:19" s="4" customFormat="1" ht="17.25" customHeight="1" x14ac:dyDescent="0.25">
      <c r="A20" s="49" t="s">
        <v>54</v>
      </c>
      <c r="B20" s="50"/>
      <c r="C20" s="51">
        <f>C10/2</f>
        <v>1.5</v>
      </c>
      <c r="D20" s="51">
        <f>D10/2</f>
        <v>1.5</v>
      </c>
      <c r="E20" s="51"/>
      <c r="F20" s="51"/>
      <c r="G20" s="51"/>
      <c r="H20" s="53">
        <f>H10/2</f>
        <v>1.5</v>
      </c>
      <c r="I20" s="51"/>
      <c r="J20" s="51">
        <f>J10/2</f>
        <v>1.5</v>
      </c>
      <c r="K20" s="52"/>
      <c r="L20" s="54">
        <v>122</v>
      </c>
      <c r="M20" s="55">
        <f>ROUNDUP((L20/12),0)</f>
        <v>11</v>
      </c>
      <c r="N20" s="56">
        <v>57</v>
      </c>
      <c r="O20" s="55">
        <f>ROUNDUP((N20/12),0)</f>
        <v>5</v>
      </c>
      <c r="P20" s="56">
        <v>20</v>
      </c>
      <c r="Q20" s="55">
        <f>ROUNDUP((P20/12),0)</f>
        <v>2</v>
      </c>
      <c r="R20" s="56">
        <v>9</v>
      </c>
      <c r="S20" s="76">
        <f>ROUNDUP((R20/12),0)</f>
        <v>1</v>
      </c>
    </row>
    <row r="21" spans="1:19" s="4" customFormat="1" ht="17.25" customHeight="1" x14ac:dyDescent="0.25">
      <c r="A21" s="41" t="s">
        <v>55</v>
      </c>
      <c r="B21" s="57"/>
      <c r="C21" s="58"/>
      <c r="D21" s="58">
        <f>D11/2</f>
        <v>1.5</v>
      </c>
      <c r="E21" s="58">
        <f>E11/2</f>
        <v>1.5</v>
      </c>
      <c r="F21" s="58"/>
      <c r="G21" s="58"/>
      <c r="H21" s="60"/>
      <c r="I21" s="58">
        <f>I11/2</f>
        <v>1.5</v>
      </c>
      <c r="J21" s="58">
        <f>J11/2</f>
        <v>1.5</v>
      </c>
      <c r="K21" s="59"/>
      <c r="L21" s="61">
        <v>166</v>
      </c>
      <c r="M21" s="55">
        <f>ROUNDUP((L21/12),0)</f>
        <v>14</v>
      </c>
      <c r="N21" s="63">
        <v>79</v>
      </c>
      <c r="O21" s="55">
        <f>ROUNDUP((N21/12),0)</f>
        <v>7</v>
      </c>
      <c r="P21" s="63">
        <v>27</v>
      </c>
      <c r="Q21" s="62">
        <f>ROUNDUP((P21/12),0)</f>
        <v>3</v>
      </c>
      <c r="R21" s="63">
        <v>12</v>
      </c>
      <c r="S21" s="77">
        <f>ROUNDUP((R21/12),0)</f>
        <v>1</v>
      </c>
    </row>
    <row r="22" spans="1:19" s="4" customFormat="1" ht="17.25" customHeight="1" thickBot="1" x14ac:dyDescent="0.3">
      <c r="A22" s="67" t="s">
        <v>56</v>
      </c>
      <c r="B22" s="68"/>
      <c r="C22" s="69"/>
      <c r="D22" s="69"/>
      <c r="E22" s="69">
        <f>E12/2</f>
        <v>1.5</v>
      </c>
      <c r="F22" s="69">
        <f>F12/2</f>
        <v>1.5</v>
      </c>
      <c r="G22" s="69"/>
      <c r="H22" s="71"/>
      <c r="I22" s="69"/>
      <c r="J22" s="69">
        <f>J12/2</f>
        <v>1.5</v>
      </c>
      <c r="K22" s="70">
        <f>K12/2</f>
        <v>1.5</v>
      </c>
      <c r="L22" s="72">
        <v>283</v>
      </c>
      <c r="M22" s="55">
        <f>ROUNDUP((L22/12),0)</f>
        <v>24</v>
      </c>
      <c r="N22" s="74">
        <v>169</v>
      </c>
      <c r="O22" s="55">
        <f>ROUNDUP((N22/12),0)</f>
        <v>15</v>
      </c>
      <c r="P22" s="74">
        <v>78</v>
      </c>
      <c r="Q22" s="62">
        <f>ROUNDUP((P22/12),0)</f>
        <v>7</v>
      </c>
      <c r="R22" s="74">
        <v>42</v>
      </c>
      <c r="S22" s="78">
        <f>ROUNDUP((R22/12),0)</f>
        <v>4</v>
      </c>
    </row>
  </sheetData>
  <mergeCells count="8">
    <mergeCell ref="A1:S1"/>
    <mergeCell ref="A2:A3"/>
    <mergeCell ref="B2:G2"/>
    <mergeCell ref="H2:K2"/>
    <mergeCell ref="L2:M2"/>
    <mergeCell ref="N2:O2"/>
    <mergeCell ref="P2:Q2"/>
    <mergeCell ref="R2:S2"/>
  </mergeCells>
  <pageMargins left="0.23" right="0.19" top="0.14000000000000001" bottom="0.12" header="0.12" footer="0.13"/>
  <pageSetup paperSize="70" scale="7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Normal="100" workbookViewId="0">
      <selection activeCell="R25" sqref="R25"/>
    </sheetView>
  </sheetViews>
  <sheetFormatPr defaultRowHeight="15" x14ac:dyDescent="0.25"/>
  <cols>
    <col min="1" max="1" width="13.85546875" bestFit="1" customWidth="1"/>
    <col min="2" max="7" width="5" style="1" customWidth="1"/>
    <col min="8" max="8" width="4" style="1" hidden="1" customWidth="1"/>
    <col min="9" max="12" width="0" hidden="1" customWidth="1"/>
    <col min="13" max="20" width="5.5703125" style="1" customWidth="1"/>
  </cols>
  <sheetData>
    <row r="1" spans="1:20" s="66" customFormat="1" ht="21" customHeight="1" thickBot="1" x14ac:dyDescent="0.4">
      <c r="A1" s="84" t="s">
        <v>78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6.5" customHeight="1" x14ac:dyDescent="0.25">
      <c r="A2" s="85" t="s">
        <v>0</v>
      </c>
      <c r="B2" s="87" t="s">
        <v>38</v>
      </c>
      <c r="C2" s="88"/>
      <c r="D2" s="88"/>
      <c r="E2" s="88"/>
      <c r="F2" s="88"/>
      <c r="G2" s="89"/>
      <c r="H2" s="5"/>
      <c r="I2" s="80" t="s">
        <v>30</v>
      </c>
      <c r="J2" s="80"/>
      <c r="K2" s="80" t="s">
        <v>31</v>
      </c>
      <c r="L2" s="80"/>
      <c r="M2" s="90" t="s">
        <v>32</v>
      </c>
      <c r="N2" s="90"/>
      <c r="O2" s="90" t="s">
        <v>33</v>
      </c>
      <c r="P2" s="90"/>
      <c r="Q2" s="90" t="s">
        <v>34</v>
      </c>
      <c r="R2" s="90"/>
      <c r="S2" s="90" t="s">
        <v>35</v>
      </c>
      <c r="T2" s="91"/>
    </row>
    <row r="3" spans="1:20" s="4" customFormat="1" ht="31.5" customHeight="1" x14ac:dyDescent="0.25">
      <c r="A3" s="86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/>
      <c r="I3" s="10"/>
      <c r="J3" s="10"/>
      <c r="K3" s="10"/>
      <c r="L3" s="10"/>
      <c r="M3" s="11" t="s">
        <v>36</v>
      </c>
      <c r="N3" s="12" t="s">
        <v>37</v>
      </c>
      <c r="O3" s="11" t="s">
        <v>36</v>
      </c>
      <c r="P3" s="12" t="s">
        <v>37</v>
      </c>
      <c r="Q3" s="11" t="s">
        <v>36</v>
      </c>
      <c r="R3" s="12" t="s">
        <v>37</v>
      </c>
      <c r="S3" s="11" t="s">
        <v>36</v>
      </c>
      <c r="T3" s="13" t="s">
        <v>37</v>
      </c>
    </row>
    <row r="4" spans="1:20" s="2" customFormat="1" x14ac:dyDescent="0.25">
      <c r="A4" s="14" t="s">
        <v>7</v>
      </c>
      <c r="B4" s="15">
        <v>6</v>
      </c>
      <c r="C4" s="15">
        <v>4</v>
      </c>
      <c r="D4" s="15">
        <v>2</v>
      </c>
      <c r="E4" s="15"/>
      <c r="F4" s="15"/>
      <c r="G4" s="16"/>
      <c r="H4" s="17">
        <f>2*SUM(B4:G4)</f>
        <v>24</v>
      </c>
      <c r="I4" s="18">
        <v>1146</v>
      </c>
      <c r="J4" s="18">
        <f>I4/$H4</f>
        <v>47.75</v>
      </c>
      <c r="K4" s="18">
        <v>1065</v>
      </c>
      <c r="L4" s="18">
        <f>K4/$H4</f>
        <v>44.375</v>
      </c>
      <c r="M4" s="15">
        <v>839</v>
      </c>
      <c r="N4" s="19">
        <f>M4/$H4</f>
        <v>34.958333333333336</v>
      </c>
      <c r="O4" s="15">
        <v>511</v>
      </c>
      <c r="P4" s="19">
        <f>O4/$H4</f>
        <v>21.291666666666668</v>
      </c>
      <c r="Q4" s="15">
        <v>283</v>
      </c>
      <c r="R4" s="19">
        <f t="shared" ref="R4:R25" si="0">Q4/$H4</f>
        <v>11.791666666666666</v>
      </c>
      <c r="S4" s="15">
        <v>100</v>
      </c>
      <c r="T4" s="20">
        <f t="shared" ref="T4:T25" si="1">S4/$H4</f>
        <v>4.166666666666667</v>
      </c>
    </row>
    <row r="5" spans="1:20" x14ac:dyDescent="0.25">
      <c r="A5" s="21" t="s">
        <v>8</v>
      </c>
      <c r="B5" s="22"/>
      <c r="C5" s="22">
        <v>6</v>
      </c>
      <c r="D5" s="22">
        <v>4</v>
      </c>
      <c r="E5" s="22">
        <v>2</v>
      </c>
      <c r="F5" s="22"/>
      <c r="G5" s="23"/>
      <c r="H5" s="24">
        <f t="shared" ref="H5:H25" si="2">2*SUM(B5:G5)</f>
        <v>24</v>
      </c>
      <c r="I5" s="25"/>
      <c r="J5" s="25"/>
      <c r="K5" s="25"/>
      <c r="L5" s="25"/>
      <c r="M5" s="22">
        <v>992</v>
      </c>
      <c r="N5" s="19">
        <f>M5/$H5</f>
        <v>41.333333333333336</v>
      </c>
      <c r="O5" s="22">
        <v>723</v>
      </c>
      <c r="P5" s="26">
        <f>O5/$H5</f>
        <v>30.125</v>
      </c>
      <c r="Q5" s="22">
        <v>477</v>
      </c>
      <c r="R5" s="26">
        <f t="shared" si="0"/>
        <v>19.875</v>
      </c>
      <c r="S5" s="22">
        <v>212</v>
      </c>
      <c r="T5" s="27">
        <f t="shared" si="1"/>
        <v>8.8333333333333339</v>
      </c>
    </row>
    <row r="6" spans="1:20" s="2" customFormat="1" x14ac:dyDescent="0.25">
      <c r="A6" s="14" t="s">
        <v>9</v>
      </c>
      <c r="B6" s="15"/>
      <c r="C6" s="15">
        <v>6</v>
      </c>
      <c r="D6" s="15">
        <v>4</v>
      </c>
      <c r="E6" s="15">
        <v>2</v>
      </c>
      <c r="F6" s="15"/>
      <c r="G6" s="16"/>
      <c r="H6" s="17">
        <f t="shared" si="2"/>
        <v>24</v>
      </c>
      <c r="I6" s="18"/>
      <c r="J6" s="18"/>
      <c r="K6" s="18"/>
      <c r="L6" s="18"/>
      <c r="M6" s="22">
        <v>992</v>
      </c>
      <c r="N6" s="19">
        <f>M6/$H6</f>
        <v>41.333333333333336</v>
      </c>
      <c r="O6" s="22">
        <v>723</v>
      </c>
      <c r="P6" s="19">
        <f>O6/$H6</f>
        <v>30.125</v>
      </c>
      <c r="Q6" s="22">
        <v>477</v>
      </c>
      <c r="R6" s="19">
        <f t="shared" si="0"/>
        <v>19.875</v>
      </c>
      <c r="S6" s="22">
        <v>212</v>
      </c>
      <c r="T6" s="20">
        <f t="shared" si="1"/>
        <v>8.8333333333333339</v>
      </c>
    </row>
    <row r="7" spans="1:20" x14ac:dyDescent="0.25">
      <c r="A7" s="21" t="s">
        <v>10</v>
      </c>
      <c r="B7" s="22"/>
      <c r="C7" s="22"/>
      <c r="D7" s="22">
        <v>6</v>
      </c>
      <c r="E7" s="22">
        <v>4</v>
      </c>
      <c r="F7" s="22">
        <v>2</v>
      </c>
      <c r="G7" s="23"/>
      <c r="H7" s="24">
        <f t="shared" si="2"/>
        <v>24</v>
      </c>
      <c r="I7" s="25"/>
      <c r="J7" s="25"/>
      <c r="K7" s="25"/>
      <c r="L7" s="25"/>
      <c r="M7" s="22"/>
      <c r="N7" s="26"/>
      <c r="O7" s="22">
        <v>911</v>
      </c>
      <c r="P7" s="19">
        <f>O7/$H7</f>
        <v>37.958333333333336</v>
      </c>
      <c r="Q7" s="22">
        <v>695</v>
      </c>
      <c r="R7" s="26">
        <f t="shared" si="0"/>
        <v>28.958333333333332</v>
      </c>
      <c r="S7" s="22">
        <v>381</v>
      </c>
      <c r="T7" s="27">
        <f t="shared" si="1"/>
        <v>15.875</v>
      </c>
    </row>
    <row r="8" spans="1:20" s="2" customFormat="1" x14ac:dyDescent="0.25">
      <c r="A8" s="14" t="s">
        <v>11</v>
      </c>
      <c r="B8" s="15"/>
      <c r="C8" s="15"/>
      <c r="D8" s="15"/>
      <c r="E8" s="15">
        <v>6</v>
      </c>
      <c r="F8" s="15">
        <v>4</v>
      </c>
      <c r="G8" s="16">
        <v>2</v>
      </c>
      <c r="H8" s="17">
        <f t="shared" si="2"/>
        <v>24</v>
      </c>
      <c r="I8" s="18"/>
      <c r="J8" s="18"/>
      <c r="K8" s="18"/>
      <c r="L8" s="18"/>
      <c r="M8" s="15"/>
      <c r="N8" s="19"/>
      <c r="O8" s="15"/>
      <c r="P8" s="19"/>
      <c r="Q8" s="15">
        <v>860</v>
      </c>
      <c r="R8" s="26">
        <f t="shared" si="0"/>
        <v>35.833333333333336</v>
      </c>
      <c r="S8" s="15">
        <v>570</v>
      </c>
      <c r="T8" s="20">
        <f t="shared" si="1"/>
        <v>23.75</v>
      </c>
    </row>
    <row r="9" spans="1:20" x14ac:dyDescent="0.25">
      <c r="A9" s="21" t="s">
        <v>12</v>
      </c>
      <c r="B9" s="22">
        <v>3</v>
      </c>
      <c r="C9" s="22">
        <v>3</v>
      </c>
      <c r="D9" s="22">
        <v>3</v>
      </c>
      <c r="E9" s="22"/>
      <c r="F9" s="22"/>
      <c r="G9" s="23"/>
      <c r="H9" s="24">
        <f t="shared" si="2"/>
        <v>18</v>
      </c>
      <c r="I9" s="25"/>
      <c r="J9" s="25"/>
      <c r="K9" s="25"/>
      <c r="L9" s="25"/>
      <c r="M9" s="22">
        <v>671</v>
      </c>
      <c r="N9" s="26">
        <f>M9/$H9</f>
        <v>37.277777777777779</v>
      </c>
      <c r="O9" s="22">
        <v>442</v>
      </c>
      <c r="P9" s="26">
        <f>O9/$H9</f>
        <v>24.555555555555557</v>
      </c>
      <c r="Q9" s="22">
        <v>265</v>
      </c>
      <c r="R9" s="26">
        <f t="shared" si="0"/>
        <v>14.722222222222221</v>
      </c>
      <c r="S9" s="22">
        <v>103</v>
      </c>
      <c r="T9" s="27">
        <f t="shared" si="1"/>
        <v>5.7222222222222223</v>
      </c>
    </row>
    <row r="10" spans="1:20" s="2" customFormat="1" x14ac:dyDescent="0.25">
      <c r="A10" s="14" t="s">
        <v>13</v>
      </c>
      <c r="B10" s="15"/>
      <c r="C10" s="15">
        <v>3</v>
      </c>
      <c r="D10" s="15">
        <v>3</v>
      </c>
      <c r="E10" s="15">
        <v>3</v>
      </c>
      <c r="F10" s="15"/>
      <c r="G10" s="16"/>
      <c r="H10" s="17">
        <f t="shared" si="2"/>
        <v>18</v>
      </c>
      <c r="I10" s="18"/>
      <c r="J10" s="18"/>
      <c r="K10" s="18"/>
      <c r="L10" s="18"/>
      <c r="M10" s="15">
        <v>773</v>
      </c>
      <c r="N10" s="26">
        <f>M10/$H10</f>
        <v>42.944444444444443</v>
      </c>
      <c r="O10" s="15">
        <v>590</v>
      </c>
      <c r="P10" s="19">
        <f>O10/$H10</f>
        <v>32.777777777777779</v>
      </c>
      <c r="Q10" s="15">
        <v>412</v>
      </c>
      <c r="R10" s="19">
        <f t="shared" si="0"/>
        <v>22.888888888888889</v>
      </c>
      <c r="S10" s="15">
        <v>199</v>
      </c>
      <c r="T10" s="20">
        <f t="shared" si="1"/>
        <v>11.055555555555555</v>
      </c>
    </row>
    <row r="11" spans="1:20" x14ac:dyDescent="0.25">
      <c r="A11" s="21" t="s">
        <v>14</v>
      </c>
      <c r="B11" s="22"/>
      <c r="C11" s="22"/>
      <c r="D11" s="22">
        <v>3</v>
      </c>
      <c r="E11" s="22">
        <v>3</v>
      </c>
      <c r="F11" s="22">
        <v>3</v>
      </c>
      <c r="G11" s="23"/>
      <c r="H11" s="24">
        <f t="shared" si="2"/>
        <v>18</v>
      </c>
      <c r="I11" s="25"/>
      <c r="J11" s="25"/>
      <c r="K11" s="25"/>
      <c r="L11" s="25"/>
      <c r="M11" s="22"/>
      <c r="N11" s="26"/>
      <c r="O11" s="22">
        <v>713</v>
      </c>
      <c r="P11" s="26">
        <f>O11/$H11</f>
        <v>39.611111111111114</v>
      </c>
      <c r="Q11" s="22">
        <v>563</v>
      </c>
      <c r="R11" s="26">
        <f t="shared" si="0"/>
        <v>31.277777777777779</v>
      </c>
      <c r="S11" s="22">
        <v>332</v>
      </c>
      <c r="T11" s="27">
        <f t="shared" si="1"/>
        <v>18.444444444444443</v>
      </c>
    </row>
    <row r="12" spans="1:20" s="2" customFormat="1" x14ac:dyDescent="0.25">
      <c r="A12" s="14" t="s">
        <v>15</v>
      </c>
      <c r="B12" s="15"/>
      <c r="C12" s="15"/>
      <c r="D12" s="15"/>
      <c r="E12" s="15">
        <v>3</v>
      </c>
      <c r="F12" s="15">
        <v>3</v>
      </c>
      <c r="G12" s="16">
        <v>3</v>
      </c>
      <c r="H12" s="17">
        <f t="shared" si="2"/>
        <v>18</v>
      </c>
      <c r="I12" s="18"/>
      <c r="J12" s="18"/>
      <c r="K12" s="18"/>
      <c r="L12" s="18"/>
      <c r="M12" s="15"/>
      <c r="N12" s="19"/>
      <c r="O12" s="15"/>
      <c r="P12" s="19"/>
      <c r="Q12" s="15">
        <v>685</v>
      </c>
      <c r="R12" s="19">
        <f t="shared" si="0"/>
        <v>38.055555555555557</v>
      </c>
      <c r="S12" s="15">
        <v>484</v>
      </c>
      <c r="T12" s="20">
        <f t="shared" si="1"/>
        <v>26.888888888888889</v>
      </c>
    </row>
    <row r="13" spans="1:20" x14ac:dyDescent="0.25">
      <c r="A13" s="21" t="s">
        <v>17</v>
      </c>
      <c r="B13" s="22">
        <v>4</v>
      </c>
      <c r="C13" s="22">
        <v>4</v>
      </c>
      <c r="D13" s="22"/>
      <c r="E13" s="22"/>
      <c r="F13" s="22"/>
      <c r="G13" s="23"/>
      <c r="H13" s="24">
        <f t="shared" si="2"/>
        <v>16</v>
      </c>
      <c r="I13" s="25"/>
      <c r="J13" s="25"/>
      <c r="K13" s="25"/>
      <c r="L13" s="25"/>
      <c r="M13" s="22">
        <v>542</v>
      </c>
      <c r="N13" s="26">
        <f>M13/$H13</f>
        <v>33.875</v>
      </c>
      <c r="O13" s="22">
        <v>313</v>
      </c>
      <c r="P13" s="26">
        <f>O13/$H13</f>
        <v>19.5625</v>
      </c>
      <c r="Q13" s="22">
        <v>159</v>
      </c>
      <c r="R13" s="26">
        <f t="shared" si="0"/>
        <v>9.9375</v>
      </c>
      <c r="S13" s="22">
        <v>49</v>
      </c>
      <c r="T13" s="27">
        <f t="shared" si="1"/>
        <v>3.0625</v>
      </c>
    </row>
    <row r="14" spans="1:20" s="2" customFormat="1" x14ac:dyDescent="0.25">
      <c r="A14" s="14" t="s">
        <v>18</v>
      </c>
      <c r="B14" s="15"/>
      <c r="C14" s="15">
        <v>4</v>
      </c>
      <c r="D14" s="15">
        <v>4</v>
      </c>
      <c r="E14" s="15"/>
      <c r="F14" s="15"/>
      <c r="G14" s="16"/>
      <c r="H14" s="17">
        <f t="shared" si="2"/>
        <v>16</v>
      </c>
      <c r="I14" s="18"/>
      <c r="J14" s="18"/>
      <c r="K14" s="18"/>
      <c r="L14" s="18"/>
      <c r="M14" s="15">
        <v>653</v>
      </c>
      <c r="N14" s="26">
        <f>M14/$H14</f>
        <v>40.8125</v>
      </c>
      <c r="O14" s="15">
        <v>468</v>
      </c>
      <c r="P14" s="19">
        <f>O14/$H14</f>
        <v>29.25</v>
      </c>
      <c r="Q14" s="15">
        <v>300</v>
      </c>
      <c r="R14" s="19">
        <f t="shared" si="0"/>
        <v>18.75</v>
      </c>
      <c r="S14" s="15">
        <v>124</v>
      </c>
      <c r="T14" s="20">
        <f t="shared" si="1"/>
        <v>7.75</v>
      </c>
    </row>
    <row r="15" spans="1:20" x14ac:dyDescent="0.25">
      <c r="A15" s="21" t="s">
        <v>16</v>
      </c>
      <c r="B15" s="22"/>
      <c r="C15" s="22"/>
      <c r="D15" s="22">
        <v>4</v>
      </c>
      <c r="E15" s="22">
        <v>4</v>
      </c>
      <c r="F15" s="22"/>
      <c r="G15" s="23"/>
      <c r="H15" s="24">
        <f t="shared" si="2"/>
        <v>16</v>
      </c>
      <c r="I15" s="25"/>
      <c r="J15" s="25"/>
      <c r="K15" s="25"/>
      <c r="L15" s="25"/>
      <c r="M15" s="22"/>
      <c r="N15" s="22"/>
      <c r="O15" s="22">
        <v>595</v>
      </c>
      <c r="P15" s="26">
        <f>O15/$H15</f>
        <v>37.1875</v>
      </c>
      <c r="Q15" s="22">
        <v>445</v>
      </c>
      <c r="R15" s="26">
        <f t="shared" si="0"/>
        <v>27.8125</v>
      </c>
      <c r="S15" s="22">
        <v>231</v>
      </c>
      <c r="T15" s="27">
        <f t="shared" si="1"/>
        <v>14.4375</v>
      </c>
    </row>
    <row r="16" spans="1:20" s="2" customFormat="1" x14ac:dyDescent="0.25">
      <c r="A16" s="14" t="s">
        <v>19</v>
      </c>
      <c r="B16" s="15"/>
      <c r="C16" s="15"/>
      <c r="D16" s="15"/>
      <c r="E16" s="15">
        <v>4</v>
      </c>
      <c r="F16" s="15">
        <v>4</v>
      </c>
      <c r="G16" s="16"/>
      <c r="H16" s="17">
        <f t="shared" si="2"/>
        <v>16</v>
      </c>
      <c r="I16" s="18"/>
      <c r="J16" s="18"/>
      <c r="K16" s="18"/>
      <c r="L16" s="18"/>
      <c r="M16" s="15"/>
      <c r="N16" s="15"/>
      <c r="O16" s="15"/>
      <c r="P16" s="19"/>
      <c r="Q16" s="15">
        <v>556</v>
      </c>
      <c r="R16" s="19">
        <f t="shared" si="0"/>
        <v>34.75</v>
      </c>
      <c r="S16" s="15">
        <v>354</v>
      </c>
      <c r="T16" s="20">
        <f t="shared" si="1"/>
        <v>22.125</v>
      </c>
    </row>
    <row r="17" spans="1:22" x14ac:dyDescent="0.25">
      <c r="A17" s="21" t="s">
        <v>20</v>
      </c>
      <c r="B17" s="22"/>
      <c r="C17" s="22"/>
      <c r="D17" s="22" t="s">
        <v>29</v>
      </c>
      <c r="E17" s="22" t="s">
        <v>29</v>
      </c>
      <c r="F17" s="22" t="s">
        <v>29</v>
      </c>
      <c r="G17" s="23"/>
      <c r="H17" s="24">
        <v>15</v>
      </c>
      <c r="I17" s="25"/>
      <c r="J17" s="25"/>
      <c r="K17" s="25"/>
      <c r="L17" s="25"/>
      <c r="M17" s="22"/>
      <c r="N17" s="22"/>
      <c r="O17" s="22">
        <v>594</v>
      </c>
      <c r="P17" s="26">
        <f>O17/$H17</f>
        <v>39.6</v>
      </c>
      <c r="Q17" s="22">
        <v>469</v>
      </c>
      <c r="R17" s="26">
        <f t="shared" si="0"/>
        <v>31.266666666666666</v>
      </c>
      <c r="S17" s="22">
        <v>277</v>
      </c>
      <c r="T17" s="27">
        <f t="shared" si="1"/>
        <v>18.466666666666665</v>
      </c>
    </row>
    <row r="18" spans="1:22" s="2" customFormat="1" x14ac:dyDescent="0.25">
      <c r="A18" s="14" t="s">
        <v>22</v>
      </c>
      <c r="B18" s="15">
        <v>4</v>
      </c>
      <c r="C18" s="15">
        <v>2</v>
      </c>
      <c r="D18" s="15"/>
      <c r="E18" s="15"/>
      <c r="F18" s="15"/>
      <c r="G18" s="16"/>
      <c r="H18" s="17">
        <f t="shared" si="2"/>
        <v>12</v>
      </c>
      <c r="I18" s="18"/>
      <c r="J18" s="18"/>
      <c r="K18" s="18"/>
      <c r="L18" s="18"/>
      <c r="M18" s="15">
        <v>392</v>
      </c>
      <c r="N18" s="26">
        <f>M18/$H18</f>
        <v>32.666666666666664</v>
      </c>
      <c r="O18" s="15">
        <v>217</v>
      </c>
      <c r="P18" s="19">
        <f>O18/$H18</f>
        <v>18.083333333333332</v>
      </c>
      <c r="Q18" s="15">
        <v>106</v>
      </c>
      <c r="R18" s="19">
        <f t="shared" si="0"/>
        <v>8.8333333333333339</v>
      </c>
      <c r="S18" s="15">
        <v>31</v>
      </c>
      <c r="T18" s="20">
        <f t="shared" si="1"/>
        <v>2.5833333333333335</v>
      </c>
    </row>
    <row r="19" spans="1:22" x14ac:dyDescent="0.25">
      <c r="A19" s="21" t="s">
        <v>23</v>
      </c>
      <c r="B19" s="22"/>
      <c r="C19" s="22">
        <v>4</v>
      </c>
      <c r="D19" s="22">
        <v>2</v>
      </c>
      <c r="E19" s="22"/>
      <c r="F19" s="22"/>
      <c r="G19" s="23"/>
      <c r="H19" s="24">
        <f t="shared" si="2"/>
        <v>12</v>
      </c>
      <c r="I19" s="25"/>
      <c r="J19" s="25"/>
      <c r="K19" s="25"/>
      <c r="L19" s="25"/>
      <c r="M19" s="22">
        <v>477</v>
      </c>
      <c r="N19" s="26">
        <f>M19/$H19</f>
        <v>39.75</v>
      </c>
      <c r="O19" s="22">
        <v>330</v>
      </c>
      <c r="P19" s="26">
        <f>O19/$H19</f>
        <v>27.5</v>
      </c>
      <c r="Q19" s="22">
        <v>202</v>
      </c>
      <c r="R19" s="26">
        <f t="shared" si="0"/>
        <v>16.833333333333332</v>
      </c>
      <c r="S19" s="22">
        <v>79</v>
      </c>
      <c r="T19" s="27">
        <f t="shared" si="1"/>
        <v>6.583333333333333</v>
      </c>
    </row>
    <row r="20" spans="1:22" s="2" customFormat="1" x14ac:dyDescent="0.25">
      <c r="A20" s="14" t="s">
        <v>21</v>
      </c>
      <c r="B20" s="15"/>
      <c r="C20" s="15"/>
      <c r="D20" s="15">
        <v>4</v>
      </c>
      <c r="E20" s="15">
        <v>2</v>
      </c>
      <c r="F20" s="15"/>
      <c r="G20" s="16"/>
      <c r="H20" s="17">
        <f t="shared" si="2"/>
        <v>12</v>
      </c>
      <c r="I20" s="18"/>
      <c r="J20" s="18"/>
      <c r="K20" s="18"/>
      <c r="L20" s="18"/>
      <c r="M20" s="15"/>
      <c r="N20" s="15"/>
      <c r="O20" s="15">
        <v>436</v>
      </c>
      <c r="P20" s="26">
        <f>O20/$H20</f>
        <v>36.333333333333336</v>
      </c>
      <c r="Q20" s="15">
        <v>319</v>
      </c>
      <c r="R20" s="19">
        <f t="shared" si="0"/>
        <v>26.583333333333332</v>
      </c>
      <c r="S20" s="15">
        <v>160</v>
      </c>
      <c r="T20" s="20">
        <f t="shared" si="1"/>
        <v>13.333333333333334</v>
      </c>
    </row>
    <row r="21" spans="1:22" x14ac:dyDescent="0.25">
      <c r="A21" s="21" t="s">
        <v>24</v>
      </c>
      <c r="B21" s="22"/>
      <c r="C21" s="22"/>
      <c r="D21" s="22"/>
      <c r="E21" s="22">
        <v>4</v>
      </c>
      <c r="F21" s="22">
        <v>2</v>
      </c>
      <c r="G21" s="23"/>
      <c r="H21" s="24">
        <f t="shared" si="2"/>
        <v>12</v>
      </c>
      <c r="I21" s="25"/>
      <c r="J21" s="25"/>
      <c r="K21" s="25"/>
      <c r="L21" s="25"/>
      <c r="M21" s="22"/>
      <c r="N21" s="22"/>
      <c r="O21" s="22"/>
      <c r="P21" s="22"/>
      <c r="Q21" s="22">
        <v>403</v>
      </c>
      <c r="R21" s="26">
        <f t="shared" si="0"/>
        <v>33.583333333333336</v>
      </c>
      <c r="S21" s="22">
        <v>247</v>
      </c>
      <c r="T21" s="27">
        <f t="shared" si="1"/>
        <v>20.583333333333332</v>
      </c>
      <c r="V21" s="3"/>
    </row>
    <row r="22" spans="1:22" s="2" customFormat="1" x14ac:dyDescent="0.25">
      <c r="A22" s="14" t="s">
        <v>26</v>
      </c>
      <c r="B22" s="15">
        <v>2</v>
      </c>
      <c r="C22" s="15">
        <v>2</v>
      </c>
      <c r="D22" s="15"/>
      <c r="E22" s="15"/>
      <c r="F22" s="15"/>
      <c r="G22" s="16"/>
      <c r="H22" s="17">
        <f t="shared" si="2"/>
        <v>8</v>
      </c>
      <c r="I22" s="18"/>
      <c r="J22" s="18"/>
      <c r="K22" s="18"/>
      <c r="L22" s="18"/>
      <c r="M22" s="15"/>
      <c r="N22" s="15"/>
      <c r="O22" s="15"/>
      <c r="P22" s="15"/>
      <c r="Q22" s="15">
        <v>79</v>
      </c>
      <c r="R22" s="19">
        <f t="shared" si="0"/>
        <v>9.875</v>
      </c>
      <c r="S22" s="15">
        <v>24</v>
      </c>
      <c r="T22" s="20">
        <f t="shared" si="1"/>
        <v>3</v>
      </c>
    </row>
    <row r="23" spans="1:22" x14ac:dyDescent="0.25">
      <c r="A23" s="21" t="s">
        <v>27</v>
      </c>
      <c r="B23" s="22"/>
      <c r="C23" s="22">
        <v>2</v>
      </c>
      <c r="D23" s="22">
        <v>2</v>
      </c>
      <c r="E23" s="22"/>
      <c r="F23" s="22"/>
      <c r="G23" s="23"/>
      <c r="H23" s="24">
        <f t="shared" si="2"/>
        <v>8</v>
      </c>
      <c r="I23" s="25"/>
      <c r="J23" s="25"/>
      <c r="K23" s="25"/>
      <c r="L23" s="25"/>
      <c r="M23" s="22"/>
      <c r="N23" s="22"/>
      <c r="O23" s="22"/>
      <c r="P23" s="22"/>
      <c r="Q23" s="22">
        <v>150</v>
      </c>
      <c r="R23" s="26">
        <f t="shared" si="0"/>
        <v>18.75</v>
      </c>
      <c r="S23" s="22">
        <v>62</v>
      </c>
      <c r="T23" s="27">
        <f t="shared" si="1"/>
        <v>7.75</v>
      </c>
    </row>
    <row r="24" spans="1:22" s="2" customFormat="1" x14ac:dyDescent="0.25">
      <c r="A24" s="14" t="s">
        <v>25</v>
      </c>
      <c r="B24" s="15"/>
      <c r="C24" s="15"/>
      <c r="D24" s="15">
        <v>2</v>
      </c>
      <c r="E24" s="15">
        <v>2</v>
      </c>
      <c r="F24" s="15"/>
      <c r="G24" s="16"/>
      <c r="H24" s="17">
        <f t="shared" si="2"/>
        <v>8</v>
      </c>
      <c r="I24" s="18"/>
      <c r="J24" s="18"/>
      <c r="K24" s="18"/>
      <c r="L24" s="18"/>
      <c r="M24" s="15"/>
      <c r="N24" s="15"/>
      <c r="O24" s="15"/>
      <c r="P24" s="15"/>
      <c r="Q24" s="15">
        <v>222</v>
      </c>
      <c r="R24" s="19">
        <f t="shared" si="0"/>
        <v>27.75</v>
      </c>
      <c r="S24" s="15">
        <v>115</v>
      </c>
      <c r="T24" s="20">
        <f t="shared" si="1"/>
        <v>14.375</v>
      </c>
    </row>
    <row r="25" spans="1:22" ht="15.75" thickBot="1" x14ac:dyDescent="0.3">
      <c r="A25" s="28" t="s">
        <v>28</v>
      </c>
      <c r="B25" s="29"/>
      <c r="C25" s="29"/>
      <c r="D25" s="29"/>
      <c r="E25" s="29">
        <v>2</v>
      </c>
      <c r="F25" s="29">
        <v>2</v>
      </c>
      <c r="G25" s="30"/>
      <c r="H25" s="31">
        <f t="shared" si="2"/>
        <v>8</v>
      </c>
      <c r="I25" s="32"/>
      <c r="J25" s="32"/>
      <c r="K25" s="32"/>
      <c r="L25" s="32"/>
      <c r="M25" s="29"/>
      <c r="N25" s="29"/>
      <c r="O25" s="29"/>
      <c r="P25" s="29"/>
      <c r="Q25" s="29">
        <v>278</v>
      </c>
      <c r="R25" s="19">
        <f t="shared" si="0"/>
        <v>34.75</v>
      </c>
      <c r="S25" s="29">
        <v>177</v>
      </c>
      <c r="T25" s="33">
        <f t="shared" si="1"/>
        <v>22.125</v>
      </c>
    </row>
  </sheetData>
  <mergeCells count="7">
    <mergeCell ref="A1:T1"/>
    <mergeCell ref="A2:A3"/>
    <mergeCell ref="B2:G2"/>
    <mergeCell ref="M2:N2"/>
    <mergeCell ref="O2:P2"/>
    <mergeCell ref="Q2:R2"/>
    <mergeCell ref="S2:T2"/>
  </mergeCells>
  <printOptions horizontalCentered="1" verticalCentered="1"/>
  <pageMargins left="0.11811023622047245" right="0.11811023622047245" top="0.11811023622047245" bottom="0.13" header="0.11811023622047245" footer="0.12"/>
  <pageSetup paperSize="70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zoomScaleNormal="100" workbookViewId="0">
      <selection activeCell="Q22" sqref="Q22"/>
    </sheetView>
  </sheetViews>
  <sheetFormatPr defaultRowHeight="15" x14ac:dyDescent="0.25"/>
  <cols>
    <col min="1" max="1" width="12.140625" customWidth="1"/>
    <col min="2" max="11" width="4.140625" style="1" customWidth="1"/>
    <col min="12" max="12" width="5.140625" customWidth="1"/>
    <col min="13" max="13" width="4" customWidth="1"/>
    <col min="14" max="14" width="5.140625" customWidth="1"/>
    <col min="15" max="15" width="4.140625" customWidth="1"/>
    <col min="16" max="16" width="5.140625" customWidth="1"/>
    <col min="17" max="17" width="4.140625" customWidth="1"/>
    <col min="18" max="18" width="5.140625" customWidth="1"/>
    <col min="19" max="19" width="4.140625" customWidth="1"/>
  </cols>
  <sheetData>
    <row r="1" spans="1:19" s="4" customFormat="1" ht="27" customHeight="1" thickBot="1" x14ac:dyDescent="0.3">
      <c r="A1" s="92" t="s">
        <v>79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6.5" customHeight="1" thickBot="1" x14ac:dyDescent="0.3">
      <c r="A2" s="93" t="s">
        <v>0</v>
      </c>
      <c r="B2" s="95" t="s">
        <v>64</v>
      </c>
      <c r="C2" s="96"/>
      <c r="D2" s="96"/>
      <c r="E2" s="96"/>
      <c r="F2" s="96"/>
      <c r="G2" s="97"/>
      <c r="H2" s="98" t="s">
        <v>65</v>
      </c>
      <c r="I2" s="99"/>
      <c r="J2" s="99"/>
      <c r="K2" s="100"/>
      <c r="L2" s="101" t="s">
        <v>32</v>
      </c>
      <c r="M2" s="102"/>
      <c r="N2" s="103" t="s">
        <v>33</v>
      </c>
      <c r="O2" s="102"/>
      <c r="P2" s="99" t="s">
        <v>34</v>
      </c>
      <c r="Q2" s="99"/>
      <c r="R2" s="99" t="s">
        <v>35</v>
      </c>
      <c r="S2" s="100"/>
    </row>
    <row r="3" spans="1:19" s="4" customFormat="1" ht="31.5" customHeight="1" thickBot="1" x14ac:dyDescent="0.3">
      <c r="A3" s="94"/>
      <c r="B3" s="34" t="s">
        <v>57</v>
      </c>
      <c r="C3" s="35" t="s">
        <v>58</v>
      </c>
      <c r="D3" s="35" t="s">
        <v>59</v>
      </c>
      <c r="E3" s="35" t="s">
        <v>60</v>
      </c>
      <c r="F3" s="35" t="s">
        <v>61</v>
      </c>
      <c r="G3" s="35" t="s">
        <v>63</v>
      </c>
      <c r="H3" s="36" t="s">
        <v>60</v>
      </c>
      <c r="I3" s="37" t="s">
        <v>61</v>
      </c>
      <c r="J3" s="37" t="s">
        <v>63</v>
      </c>
      <c r="K3" s="38" t="s">
        <v>62</v>
      </c>
      <c r="L3" s="79" t="s">
        <v>36</v>
      </c>
      <c r="M3" s="39" t="s">
        <v>67</v>
      </c>
      <c r="N3" s="79" t="s">
        <v>36</v>
      </c>
      <c r="O3" s="39" t="s">
        <v>67</v>
      </c>
      <c r="P3" s="79" t="s">
        <v>36</v>
      </c>
      <c r="Q3" s="39" t="s">
        <v>67</v>
      </c>
      <c r="R3" s="79" t="s">
        <v>36</v>
      </c>
      <c r="S3" s="40" t="s">
        <v>67</v>
      </c>
    </row>
    <row r="4" spans="1:19" s="4" customFormat="1" ht="17.25" customHeight="1" x14ac:dyDescent="0.25">
      <c r="A4" s="41" t="s">
        <v>39</v>
      </c>
      <c r="B4" s="42">
        <v>3</v>
      </c>
      <c r="C4" s="43">
        <v>3</v>
      </c>
      <c r="D4" s="43"/>
      <c r="E4" s="43"/>
      <c r="F4" s="43"/>
      <c r="G4" s="43"/>
      <c r="H4" s="45">
        <v>3</v>
      </c>
      <c r="I4" s="43"/>
      <c r="J4" s="43">
        <v>3</v>
      </c>
      <c r="K4" s="44"/>
      <c r="L4" s="46">
        <v>1004</v>
      </c>
      <c r="M4" s="47">
        <f>ROUNDUP((L4/24),0)</f>
        <v>42</v>
      </c>
      <c r="N4" s="48">
        <v>716</v>
      </c>
      <c r="O4" s="47">
        <f>ROUNDUP((N4/24),0)</f>
        <v>30</v>
      </c>
      <c r="P4" s="48">
        <v>481</v>
      </c>
      <c r="Q4" s="47">
        <f>ROUNDUP((P4/24),0)</f>
        <v>21</v>
      </c>
      <c r="R4" s="48">
        <v>244</v>
      </c>
      <c r="S4" s="75">
        <f>ROUNDUP((R4/24),0)</f>
        <v>11</v>
      </c>
    </row>
    <row r="5" spans="1:19" s="4" customFormat="1" ht="17.25" customHeight="1" x14ac:dyDescent="0.25">
      <c r="A5" s="49" t="s">
        <v>40</v>
      </c>
      <c r="B5" s="50">
        <v>1.5</v>
      </c>
      <c r="C5" s="51">
        <v>1.5</v>
      </c>
      <c r="D5" s="51"/>
      <c r="E5" s="51"/>
      <c r="F5" s="51"/>
      <c r="G5" s="51"/>
      <c r="H5" s="53">
        <v>1.5</v>
      </c>
      <c r="I5" s="51"/>
      <c r="J5" s="51">
        <v>1.5</v>
      </c>
      <c r="K5" s="52"/>
      <c r="L5" s="54">
        <v>502</v>
      </c>
      <c r="M5" s="55">
        <f>ROUNDUP((L5/12),0)</f>
        <v>42</v>
      </c>
      <c r="N5" s="56">
        <v>358</v>
      </c>
      <c r="O5" s="55">
        <f>ROUNDUP((N5/12),0)</f>
        <v>30</v>
      </c>
      <c r="P5" s="56">
        <v>240</v>
      </c>
      <c r="Q5" s="55">
        <f>ROUNDUP((P5/12),0)</f>
        <v>20</v>
      </c>
      <c r="R5" s="56">
        <v>122</v>
      </c>
      <c r="S5" s="76">
        <f>ROUNDUP((R5/12),0)</f>
        <v>11</v>
      </c>
    </row>
    <row r="6" spans="1:19" s="4" customFormat="1" ht="17.25" customHeight="1" x14ac:dyDescent="0.25">
      <c r="A6" s="41" t="s">
        <v>41</v>
      </c>
      <c r="B6" s="57"/>
      <c r="C6" s="58"/>
      <c r="D6" s="58">
        <v>2.5</v>
      </c>
      <c r="E6" s="58">
        <v>2.5</v>
      </c>
      <c r="F6" s="58">
        <v>2.5</v>
      </c>
      <c r="G6" s="58"/>
      <c r="H6" s="60"/>
      <c r="I6" s="58"/>
      <c r="J6" s="58"/>
      <c r="K6" s="59"/>
      <c r="L6" s="61"/>
      <c r="M6" s="62"/>
      <c r="N6" s="63">
        <v>600</v>
      </c>
      <c r="O6" s="55">
        <f>ROUNDUP((N6/12),0)</f>
        <v>50</v>
      </c>
      <c r="P6" s="63">
        <v>461</v>
      </c>
      <c r="Q6" s="62">
        <f>P6/15</f>
        <v>30.733333333333334</v>
      </c>
      <c r="R6" s="63">
        <v>255</v>
      </c>
      <c r="S6" s="64">
        <f>R6/15</f>
        <v>17</v>
      </c>
    </row>
    <row r="7" spans="1:19" s="4" customFormat="1" ht="17.25" customHeight="1" x14ac:dyDescent="0.25">
      <c r="A7" s="49" t="s">
        <v>42</v>
      </c>
      <c r="B7" s="50"/>
      <c r="C7" s="51">
        <v>6</v>
      </c>
      <c r="D7" s="51"/>
      <c r="E7" s="51"/>
      <c r="F7" s="51"/>
      <c r="G7" s="51"/>
      <c r="H7" s="53"/>
      <c r="I7" s="51"/>
      <c r="J7" s="51"/>
      <c r="K7" s="52"/>
      <c r="L7" s="54">
        <v>501</v>
      </c>
      <c r="M7" s="55">
        <f>ROUNDUP((L7/12),0)</f>
        <v>42</v>
      </c>
      <c r="N7" s="56">
        <v>340</v>
      </c>
      <c r="O7" s="55">
        <f>ROUNDUP((N7/12),0)</f>
        <v>29</v>
      </c>
      <c r="P7" s="56">
        <v>197</v>
      </c>
      <c r="Q7" s="55">
        <f>ROUNDUP((P7/12),0)</f>
        <v>17</v>
      </c>
      <c r="R7" s="56">
        <v>69</v>
      </c>
      <c r="S7" s="76">
        <f>ROUNDUP((R7/12),0)</f>
        <v>6</v>
      </c>
    </row>
    <row r="8" spans="1:19" s="4" customFormat="1" ht="17.25" customHeight="1" x14ac:dyDescent="0.25">
      <c r="A8" s="41" t="s">
        <v>43</v>
      </c>
      <c r="B8" s="57"/>
      <c r="C8" s="58"/>
      <c r="D8" s="58">
        <v>6</v>
      </c>
      <c r="E8" s="58"/>
      <c r="F8" s="58"/>
      <c r="G8" s="58"/>
      <c r="H8" s="60"/>
      <c r="I8" s="58"/>
      <c r="J8" s="58"/>
      <c r="K8" s="59"/>
      <c r="L8" s="61"/>
      <c r="M8" s="62"/>
      <c r="N8" s="63">
        <v>413</v>
      </c>
      <c r="O8" s="55">
        <f>ROUNDUP((N8/12),0)</f>
        <v>35</v>
      </c>
      <c r="P8" s="63">
        <v>275</v>
      </c>
      <c r="Q8" s="55">
        <f>ROUNDUP((P8/12),0)</f>
        <v>23</v>
      </c>
      <c r="R8" s="63">
        <v>115</v>
      </c>
      <c r="S8" s="76">
        <f>ROUNDUP((R8/12),0)</f>
        <v>10</v>
      </c>
    </row>
    <row r="9" spans="1:19" s="4" customFormat="1" ht="17.25" customHeight="1" x14ac:dyDescent="0.25">
      <c r="A9" s="49" t="s">
        <v>44</v>
      </c>
      <c r="B9" s="50"/>
      <c r="C9" s="51"/>
      <c r="D9" s="51"/>
      <c r="E9" s="51">
        <v>3</v>
      </c>
      <c r="F9" s="51"/>
      <c r="G9" s="51">
        <v>3</v>
      </c>
      <c r="H9" s="53"/>
      <c r="I9" s="51"/>
      <c r="J9" s="51"/>
      <c r="K9" s="52"/>
      <c r="L9" s="54"/>
      <c r="M9" s="55"/>
      <c r="N9" s="56"/>
      <c r="O9" s="55"/>
      <c r="P9" s="56">
        <v>459</v>
      </c>
      <c r="Q9" s="55">
        <f>ROUNDUP((P9/12),0)</f>
        <v>39</v>
      </c>
      <c r="R9" s="56">
        <v>316</v>
      </c>
      <c r="S9" s="76">
        <f>ROUNDUP((R9/12),0)</f>
        <v>27</v>
      </c>
    </row>
    <row r="10" spans="1:19" s="4" customFormat="1" ht="17.25" customHeight="1" x14ac:dyDescent="0.25">
      <c r="A10" s="41" t="s">
        <v>45</v>
      </c>
      <c r="B10" s="57"/>
      <c r="C10" s="58">
        <v>3</v>
      </c>
      <c r="D10" s="58">
        <v>3</v>
      </c>
      <c r="E10" s="58"/>
      <c r="F10" s="58"/>
      <c r="G10" s="58"/>
      <c r="H10" s="60">
        <v>3</v>
      </c>
      <c r="I10" s="58"/>
      <c r="J10" s="58">
        <v>3</v>
      </c>
      <c r="K10" s="59"/>
      <c r="L10" s="61">
        <v>1075</v>
      </c>
      <c r="M10" s="55">
        <f>ROUNDUP((L10/12),0)</f>
        <v>90</v>
      </c>
      <c r="N10" s="63">
        <v>817</v>
      </c>
      <c r="O10" s="47">
        <f>ROUNDUP((N10/24),0)</f>
        <v>35</v>
      </c>
      <c r="P10" s="63">
        <v>571</v>
      </c>
      <c r="Q10" s="47">
        <f>ROUNDUP((P10/24),0)</f>
        <v>24</v>
      </c>
      <c r="R10" s="63">
        <v>289</v>
      </c>
      <c r="S10" s="75">
        <f>ROUNDUP((R10/24),0)</f>
        <v>13</v>
      </c>
    </row>
    <row r="11" spans="1:19" s="4" customFormat="1" ht="17.25" customHeight="1" x14ac:dyDescent="0.25">
      <c r="A11" s="49" t="s">
        <v>46</v>
      </c>
      <c r="B11" s="50"/>
      <c r="C11" s="51"/>
      <c r="D11" s="51">
        <v>3</v>
      </c>
      <c r="E11" s="51">
        <v>3</v>
      </c>
      <c r="F11" s="51"/>
      <c r="G11" s="51"/>
      <c r="H11" s="53"/>
      <c r="I11" s="51">
        <v>3</v>
      </c>
      <c r="J11" s="51">
        <v>3</v>
      </c>
      <c r="K11" s="52"/>
      <c r="L11" s="54"/>
      <c r="M11" s="55"/>
      <c r="N11" s="56">
        <v>935</v>
      </c>
      <c r="O11" s="47">
        <f>ROUNDUP((N11/24),0)</f>
        <v>39</v>
      </c>
      <c r="P11" s="56">
        <v>707</v>
      </c>
      <c r="Q11" s="55">
        <f>P11/24</f>
        <v>29.458333333333332</v>
      </c>
      <c r="R11" s="56">
        <v>388</v>
      </c>
      <c r="S11" s="65">
        <f>R11/24</f>
        <v>16.166666666666668</v>
      </c>
    </row>
    <row r="12" spans="1:19" s="4" customFormat="1" ht="17.25" customHeight="1" x14ac:dyDescent="0.25">
      <c r="A12" s="41" t="s">
        <v>47</v>
      </c>
      <c r="B12" s="57"/>
      <c r="C12" s="58"/>
      <c r="D12" s="58"/>
      <c r="E12" s="58">
        <v>3</v>
      </c>
      <c r="F12" s="58">
        <v>3</v>
      </c>
      <c r="G12" s="58"/>
      <c r="H12" s="60"/>
      <c r="I12" s="58"/>
      <c r="J12" s="58">
        <v>3</v>
      </c>
      <c r="K12" s="59">
        <v>3</v>
      </c>
      <c r="L12" s="61"/>
      <c r="M12" s="62"/>
      <c r="N12" s="63"/>
      <c r="O12" s="62"/>
      <c r="P12" s="63">
        <v>918</v>
      </c>
      <c r="Q12" s="55">
        <f>P12/24</f>
        <v>38.25</v>
      </c>
      <c r="R12" s="63">
        <v>628</v>
      </c>
      <c r="S12" s="75">
        <f>ROUNDUP((R12/24),0)</f>
        <v>27</v>
      </c>
    </row>
    <row r="13" spans="1:19" s="4" customFormat="1" ht="17.25" customHeight="1" x14ac:dyDescent="0.25">
      <c r="A13" s="49" t="s">
        <v>90</v>
      </c>
      <c r="B13" s="50">
        <v>3</v>
      </c>
      <c r="C13" s="51">
        <v>3</v>
      </c>
      <c r="D13" s="51"/>
      <c r="E13" s="51"/>
      <c r="F13" s="51"/>
      <c r="G13" s="51"/>
      <c r="H13" s="53"/>
      <c r="I13" s="51"/>
      <c r="J13" s="51"/>
      <c r="K13" s="52"/>
      <c r="L13" s="54">
        <v>452</v>
      </c>
      <c r="M13" s="55">
        <f>ROUNDUP((L13/12),0)</f>
        <v>38</v>
      </c>
      <c r="N13" s="56">
        <v>275</v>
      </c>
      <c r="O13" s="55">
        <f>ROUNDUP((N13/12),0)</f>
        <v>23</v>
      </c>
      <c r="P13" s="56">
        <v>146</v>
      </c>
      <c r="Q13" s="55">
        <f>ROUNDUP((P13/12),0)</f>
        <v>13</v>
      </c>
      <c r="R13" s="56">
        <v>47</v>
      </c>
      <c r="S13" s="76">
        <f>ROUNDUP((R13/12),0)</f>
        <v>4</v>
      </c>
    </row>
    <row r="14" spans="1:19" s="4" customFormat="1" ht="17.25" hidden="1" customHeight="1" x14ac:dyDescent="0.25">
      <c r="A14" s="41" t="s">
        <v>49</v>
      </c>
      <c r="B14" s="57"/>
      <c r="C14" s="58">
        <v>3</v>
      </c>
      <c r="D14" s="58">
        <v>3</v>
      </c>
      <c r="E14" s="58"/>
      <c r="F14" s="58"/>
      <c r="G14" s="58"/>
      <c r="H14" s="60"/>
      <c r="I14" s="58"/>
      <c r="J14" s="58"/>
      <c r="K14" s="59"/>
      <c r="L14" s="61"/>
      <c r="M14" s="62"/>
      <c r="N14" s="63"/>
      <c r="O14" s="62"/>
      <c r="P14" s="63"/>
      <c r="Q14" s="62"/>
      <c r="R14" s="63"/>
      <c r="S14" s="64"/>
    </row>
    <row r="15" spans="1:19" s="4" customFormat="1" ht="17.25" hidden="1" customHeight="1" x14ac:dyDescent="0.25">
      <c r="A15" s="49" t="s">
        <v>50</v>
      </c>
      <c r="B15" s="50"/>
      <c r="C15" s="51"/>
      <c r="D15" s="51">
        <v>3</v>
      </c>
      <c r="E15" s="51">
        <v>3</v>
      </c>
      <c r="F15" s="51"/>
      <c r="G15" s="51"/>
      <c r="H15" s="53"/>
      <c r="I15" s="51"/>
      <c r="J15" s="51"/>
      <c r="K15" s="52"/>
      <c r="L15" s="54"/>
      <c r="M15" s="55"/>
      <c r="N15" s="56"/>
      <c r="O15" s="55"/>
      <c r="P15" s="56"/>
      <c r="Q15" s="55"/>
      <c r="R15" s="56"/>
      <c r="S15" s="65"/>
    </row>
    <row r="16" spans="1:19" s="4" customFormat="1" ht="17.25" hidden="1" customHeight="1" x14ac:dyDescent="0.25">
      <c r="A16" s="41" t="s">
        <v>51</v>
      </c>
      <c r="B16" s="57"/>
      <c r="C16" s="58"/>
      <c r="D16" s="58"/>
      <c r="E16" s="58">
        <v>3</v>
      </c>
      <c r="F16" s="58">
        <v>3</v>
      </c>
      <c r="G16" s="58"/>
      <c r="H16" s="60"/>
      <c r="I16" s="58"/>
      <c r="J16" s="58"/>
      <c r="K16" s="59"/>
      <c r="L16" s="61"/>
      <c r="M16" s="62"/>
      <c r="N16" s="63"/>
      <c r="O16" s="62"/>
      <c r="P16" s="63"/>
      <c r="Q16" s="62"/>
      <c r="R16" s="63"/>
      <c r="S16" s="64"/>
    </row>
    <row r="17" spans="1:19" s="4" customFormat="1" ht="17.25" hidden="1" customHeight="1" x14ac:dyDescent="0.25">
      <c r="A17" s="49" t="s">
        <v>52</v>
      </c>
      <c r="B17" s="50"/>
      <c r="C17" s="51"/>
      <c r="D17" s="51"/>
      <c r="E17" s="51"/>
      <c r="F17" s="51">
        <v>3</v>
      </c>
      <c r="G17" s="51">
        <v>3</v>
      </c>
      <c r="H17" s="53"/>
      <c r="I17" s="51"/>
      <c r="J17" s="51"/>
      <c r="K17" s="52"/>
      <c r="L17" s="54"/>
      <c r="M17" s="55"/>
      <c r="N17" s="56"/>
      <c r="O17" s="55"/>
      <c r="P17" s="56"/>
      <c r="Q17" s="55"/>
      <c r="R17" s="56"/>
      <c r="S17" s="65"/>
    </row>
    <row r="18" spans="1:19" s="4" customFormat="1" ht="17.25" hidden="1" customHeight="1" x14ac:dyDescent="0.25">
      <c r="A18" s="41" t="s">
        <v>53</v>
      </c>
      <c r="B18" s="57"/>
      <c r="C18" s="58"/>
      <c r="D18" s="58"/>
      <c r="E18" s="58"/>
      <c r="F18" s="58"/>
      <c r="G18" s="58">
        <v>3</v>
      </c>
      <c r="H18" s="60"/>
      <c r="I18" s="58"/>
      <c r="J18" s="58"/>
      <c r="K18" s="59"/>
      <c r="L18" s="61"/>
      <c r="M18" s="62"/>
      <c r="N18" s="63"/>
      <c r="O18" s="62"/>
      <c r="P18" s="63"/>
      <c r="Q18" s="62"/>
      <c r="R18" s="63"/>
      <c r="S18" s="64"/>
    </row>
    <row r="19" spans="1:19" s="4" customFormat="1" ht="17.25" customHeight="1" x14ac:dyDescent="0.25">
      <c r="A19" s="41" t="s">
        <v>66</v>
      </c>
      <c r="B19" s="57"/>
      <c r="C19" s="58"/>
      <c r="D19" s="58"/>
      <c r="E19" s="58"/>
      <c r="F19" s="58"/>
      <c r="G19" s="58"/>
      <c r="H19" s="60">
        <v>3</v>
      </c>
      <c r="I19" s="58"/>
      <c r="J19" s="58">
        <v>3</v>
      </c>
      <c r="K19" s="59"/>
      <c r="L19" s="61"/>
      <c r="M19" s="62"/>
      <c r="N19" s="63"/>
      <c r="O19" s="55"/>
      <c r="P19" s="63">
        <v>334</v>
      </c>
      <c r="Q19" s="55">
        <f>ROUNDUP((P19/12),0)</f>
        <v>28</v>
      </c>
      <c r="R19" s="63">
        <v>197</v>
      </c>
      <c r="S19" s="76">
        <f>ROUNDUP((R19/12),0)</f>
        <v>17</v>
      </c>
    </row>
    <row r="20" spans="1:19" s="4" customFormat="1" ht="17.25" customHeight="1" x14ac:dyDescent="0.25">
      <c r="A20" s="49" t="s">
        <v>54</v>
      </c>
      <c r="B20" s="50"/>
      <c r="C20" s="51">
        <f>C10/2</f>
        <v>1.5</v>
      </c>
      <c r="D20" s="51">
        <f>D10/2</f>
        <v>1.5</v>
      </c>
      <c r="E20" s="51"/>
      <c r="F20" s="51"/>
      <c r="G20" s="51"/>
      <c r="H20" s="53">
        <f>H10/2</f>
        <v>1.5</v>
      </c>
      <c r="I20" s="51"/>
      <c r="J20" s="51">
        <f>J10/2</f>
        <v>1.5</v>
      </c>
      <c r="K20" s="52"/>
      <c r="L20" s="54">
        <v>537</v>
      </c>
      <c r="M20" s="55">
        <f>ROUNDUP((L20/12),0)</f>
        <v>45</v>
      </c>
      <c r="N20" s="56">
        <v>409</v>
      </c>
      <c r="O20" s="55">
        <f>ROUNDUP((N20/12),0)</f>
        <v>35</v>
      </c>
      <c r="P20" s="56">
        <v>285</v>
      </c>
      <c r="Q20" s="55">
        <f>ROUNDUP((P20/12),0)</f>
        <v>24</v>
      </c>
      <c r="R20" s="56">
        <v>145</v>
      </c>
      <c r="S20" s="76">
        <f>ROUNDUP((R20/12),0)</f>
        <v>13</v>
      </c>
    </row>
    <row r="21" spans="1:19" s="4" customFormat="1" ht="17.25" customHeight="1" x14ac:dyDescent="0.25">
      <c r="A21" s="41" t="s">
        <v>55</v>
      </c>
      <c r="B21" s="57"/>
      <c r="C21" s="58"/>
      <c r="D21" s="58">
        <f>D11/2</f>
        <v>1.5</v>
      </c>
      <c r="E21" s="58">
        <f>E11/2</f>
        <v>1.5</v>
      </c>
      <c r="F21" s="58"/>
      <c r="G21" s="58"/>
      <c r="H21" s="60"/>
      <c r="I21" s="58">
        <f>I11/2</f>
        <v>1.5</v>
      </c>
      <c r="J21" s="58">
        <f>J11/2</f>
        <v>1.5</v>
      </c>
      <c r="K21" s="59"/>
      <c r="L21" s="61"/>
      <c r="M21" s="62"/>
      <c r="N21" s="63">
        <v>467</v>
      </c>
      <c r="O21" s="55">
        <f>ROUNDUP((N21/12),0)</f>
        <v>39</v>
      </c>
      <c r="P21" s="63">
        <v>353</v>
      </c>
      <c r="Q21" s="62">
        <f>ROUNDUP((P21/12),0)</f>
        <v>30</v>
      </c>
      <c r="R21" s="63">
        <v>194</v>
      </c>
      <c r="S21" s="77">
        <f>ROUNDUP((R21/12),0)</f>
        <v>17</v>
      </c>
    </row>
    <row r="22" spans="1:19" s="4" customFormat="1" ht="17.25" customHeight="1" thickBot="1" x14ac:dyDescent="0.3">
      <c r="A22" s="67" t="s">
        <v>56</v>
      </c>
      <c r="B22" s="68"/>
      <c r="C22" s="69"/>
      <c r="D22" s="69"/>
      <c r="E22" s="69">
        <f>E12/2</f>
        <v>1.5</v>
      </c>
      <c r="F22" s="69">
        <f>F12/2</f>
        <v>1.5</v>
      </c>
      <c r="G22" s="69"/>
      <c r="H22" s="71"/>
      <c r="I22" s="69"/>
      <c r="J22" s="69">
        <f>J12/2</f>
        <v>1.5</v>
      </c>
      <c r="K22" s="70">
        <f>K12/2</f>
        <v>1.5</v>
      </c>
      <c r="L22" s="72"/>
      <c r="M22" s="73"/>
      <c r="N22" s="74"/>
      <c r="O22" s="74"/>
      <c r="P22" s="74">
        <v>459</v>
      </c>
      <c r="Q22" s="62">
        <f>ROUNDUP((P22/12),0)</f>
        <v>39</v>
      </c>
      <c r="R22" s="74">
        <v>314</v>
      </c>
      <c r="S22" s="78">
        <f>ROUNDUP((R22/12),0)</f>
        <v>27</v>
      </c>
    </row>
  </sheetData>
  <mergeCells count="8">
    <mergeCell ref="A1:S1"/>
    <mergeCell ref="A2:A3"/>
    <mergeCell ref="B2:G2"/>
    <mergeCell ref="H2:K2"/>
    <mergeCell ref="L2:M2"/>
    <mergeCell ref="N2:O2"/>
    <mergeCell ref="P2:Q2"/>
    <mergeCell ref="R2:S2"/>
  </mergeCells>
  <pageMargins left="0.23" right="0.19" top="0.14000000000000001" bottom="0.12" header="0.12" footer="0.13"/>
  <pageSetup paperSize="70" scale="7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Normal="100" workbookViewId="0">
      <selection activeCell="R25" sqref="R25"/>
    </sheetView>
  </sheetViews>
  <sheetFormatPr defaultRowHeight="15" x14ac:dyDescent="0.25"/>
  <cols>
    <col min="1" max="1" width="13.85546875" bestFit="1" customWidth="1"/>
    <col min="2" max="7" width="5" style="1" customWidth="1"/>
    <col min="8" max="8" width="4" style="1" hidden="1" customWidth="1"/>
    <col min="9" max="12" width="0" hidden="1" customWidth="1"/>
    <col min="13" max="20" width="5.5703125" style="1" customWidth="1"/>
  </cols>
  <sheetData>
    <row r="1" spans="1:20" s="66" customFormat="1" ht="21" customHeight="1" thickBot="1" x14ac:dyDescent="0.4">
      <c r="A1" s="84" t="s">
        <v>80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6.5" customHeight="1" x14ac:dyDescent="0.25">
      <c r="A2" s="85" t="s">
        <v>0</v>
      </c>
      <c r="B2" s="87" t="s">
        <v>38</v>
      </c>
      <c r="C2" s="88"/>
      <c r="D2" s="88"/>
      <c r="E2" s="88"/>
      <c r="F2" s="88"/>
      <c r="G2" s="89"/>
      <c r="H2" s="5"/>
      <c r="I2" s="80" t="s">
        <v>30</v>
      </c>
      <c r="J2" s="80"/>
      <c r="K2" s="80" t="s">
        <v>31</v>
      </c>
      <c r="L2" s="80"/>
      <c r="M2" s="90" t="s">
        <v>32</v>
      </c>
      <c r="N2" s="90"/>
      <c r="O2" s="90" t="s">
        <v>33</v>
      </c>
      <c r="P2" s="90"/>
      <c r="Q2" s="90" t="s">
        <v>34</v>
      </c>
      <c r="R2" s="90"/>
      <c r="S2" s="90" t="s">
        <v>35</v>
      </c>
      <c r="T2" s="91"/>
    </row>
    <row r="3" spans="1:20" s="4" customFormat="1" ht="31.5" customHeight="1" x14ac:dyDescent="0.25">
      <c r="A3" s="86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/>
      <c r="I3" s="10"/>
      <c r="J3" s="10"/>
      <c r="K3" s="10"/>
      <c r="L3" s="10"/>
      <c r="M3" s="11" t="s">
        <v>36</v>
      </c>
      <c r="N3" s="12" t="s">
        <v>37</v>
      </c>
      <c r="O3" s="11" t="s">
        <v>36</v>
      </c>
      <c r="P3" s="12" t="s">
        <v>37</v>
      </c>
      <c r="Q3" s="11" t="s">
        <v>36</v>
      </c>
      <c r="R3" s="12" t="s">
        <v>37</v>
      </c>
      <c r="S3" s="11" t="s">
        <v>36</v>
      </c>
      <c r="T3" s="13" t="s">
        <v>37</v>
      </c>
    </row>
    <row r="4" spans="1:20" s="2" customFormat="1" x14ac:dyDescent="0.25">
      <c r="A4" s="14" t="s">
        <v>7</v>
      </c>
      <c r="B4" s="15">
        <v>6</v>
      </c>
      <c r="C4" s="15">
        <v>4</v>
      </c>
      <c r="D4" s="15">
        <v>2</v>
      </c>
      <c r="E4" s="15"/>
      <c r="F4" s="15"/>
      <c r="G4" s="16"/>
      <c r="H4" s="17">
        <f>2*SUM(B4:G4)</f>
        <v>24</v>
      </c>
      <c r="I4" s="18">
        <v>1146</v>
      </c>
      <c r="J4" s="18">
        <f>I4/$H4</f>
        <v>47.75</v>
      </c>
      <c r="K4" s="18">
        <v>1065</v>
      </c>
      <c r="L4" s="18">
        <f>K4/$H4</f>
        <v>44.375</v>
      </c>
      <c r="M4" s="15">
        <v>574</v>
      </c>
      <c r="N4" s="19">
        <f>M4/$H4</f>
        <v>23.916666666666668</v>
      </c>
      <c r="O4" s="15">
        <v>335</v>
      </c>
      <c r="P4" s="19">
        <f t="shared" ref="P4:P21" si="0">O4/$H4</f>
        <v>13.958333333333334</v>
      </c>
      <c r="Q4" s="15">
        <v>194</v>
      </c>
      <c r="R4" s="19">
        <f t="shared" ref="R4:R25" si="1">Q4/$H4</f>
        <v>8.0833333333333339</v>
      </c>
      <c r="S4" s="15">
        <v>69</v>
      </c>
      <c r="T4" s="20">
        <f t="shared" ref="T4:T25" si="2">S4/$H4</f>
        <v>2.875</v>
      </c>
    </row>
    <row r="5" spans="1:20" x14ac:dyDescent="0.25">
      <c r="A5" s="21" t="s">
        <v>8</v>
      </c>
      <c r="B5" s="22"/>
      <c r="C5" s="22">
        <v>6</v>
      </c>
      <c r="D5" s="22">
        <v>4</v>
      </c>
      <c r="E5" s="22">
        <v>2</v>
      </c>
      <c r="F5" s="22"/>
      <c r="G5" s="23"/>
      <c r="H5" s="24">
        <f t="shared" ref="H5:H25" si="3">2*SUM(B5:G5)</f>
        <v>24</v>
      </c>
      <c r="I5" s="25"/>
      <c r="J5" s="25"/>
      <c r="K5" s="25"/>
      <c r="L5" s="25"/>
      <c r="M5" s="22">
        <v>780</v>
      </c>
      <c r="N5" s="19">
        <f>M5/$H5</f>
        <v>32.5</v>
      </c>
      <c r="O5" s="22">
        <v>539</v>
      </c>
      <c r="P5" s="26">
        <f t="shared" si="0"/>
        <v>22.458333333333332</v>
      </c>
      <c r="Q5" s="22">
        <v>359</v>
      </c>
      <c r="R5" s="26">
        <f t="shared" si="1"/>
        <v>14.958333333333334</v>
      </c>
      <c r="S5" s="22">
        <v>155</v>
      </c>
      <c r="T5" s="27">
        <f t="shared" si="2"/>
        <v>6.458333333333333</v>
      </c>
    </row>
    <row r="6" spans="1:20" s="2" customFormat="1" x14ac:dyDescent="0.25">
      <c r="A6" s="14" t="s">
        <v>9</v>
      </c>
      <c r="B6" s="15"/>
      <c r="C6" s="15">
        <v>6</v>
      </c>
      <c r="D6" s="15">
        <v>4</v>
      </c>
      <c r="E6" s="15">
        <v>2</v>
      </c>
      <c r="F6" s="15"/>
      <c r="G6" s="16"/>
      <c r="H6" s="17">
        <f t="shared" si="3"/>
        <v>24</v>
      </c>
      <c r="I6" s="18"/>
      <c r="J6" s="18"/>
      <c r="K6" s="18"/>
      <c r="L6" s="18"/>
      <c r="M6" s="22">
        <v>780</v>
      </c>
      <c r="N6" s="19">
        <f>M6/$H6</f>
        <v>32.5</v>
      </c>
      <c r="O6" s="22">
        <v>539</v>
      </c>
      <c r="P6" s="19">
        <f t="shared" si="0"/>
        <v>22.458333333333332</v>
      </c>
      <c r="Q6" s="22">
        <v>359</v>
      </c>
      <c r="R6" s="19">
        <f t="shared" si="1"/>
        <v>14.958333333333334</v>
      </c>
      <c r="S6" s="22">
        <v>155</v>
      </c>
      <c r="T6" s="20">
        <f t="shared" si="2"/>
        <v>6.458333333333333</v>
      </c>
    </row>
    <row r="7" spans="1:20" x14ac:dyDescent="0.25">
      <c r="A7" s="21" t="s">
        <v>10</v>
      </c>
      <c r="B7" s="22"/>
      <c r="C7" s="22"/>
      <c r="D7" s="22">
        <v>6</v>
      </c>
      <c r="E7" s="22">
        <v>4</v>
      </c>
      <c r="F7" s="22">
        <v>2</v>
      </c>
      <c r="G7" s="23"/>
      <c r="H7" s="24">
        <f t="shared" si="3"/>
        <v>24</v>
      </c>
      <c r="I7" s="25"/>
      <c r="J7" s="25"/>
      <c r="K7" s="25"/>
      <c r="L7" s="25"/>
      <c r="M7" s="22">
        <v>955</v>
      </c>
      <c r="N7" s="19">
        <f>M7/$H7</f>
        <v>39.791666666666664</v>
      </c>
      <c r="O7" s="22">
        <v>754</v>
      </c>
      <c r="P7" s="19">
        <f t="shared" si="0"/>
        <v>31.416666666666668</v>
      </c>
      <c r="Q7" s="22">
        <v>569</v>
      </c>
      <c r="R7" s="26">
        <f t="shared" si="1"/>
        <v>23.708333333333332</v>
      </c>
      <c r="S7" s="22">
        <v>298</v>
      </c>
      <c r="T7" s="27">
        <f t="shared" si="2"/>
        <v>12.416666666666666</v>
      </c>
    </row>
    <row r="8" spans="1:20" s="2" customFormat="1" x14ac:dyDescent="0.25">
      <c r="A8" s="14" t="s">
        <v>11</v>
      </c>
      <c r="B8" s="15"/>
      <c r="C8" s="15"/>
      <c r="D8" s="15"/>
      <c r="E8" s="15">
        <v>6</v>
      </c>
      <c r="F8" s="15">
        <v>4</v>
      </c>
      <c r="G8" s="16">
        <v>2</v>
      </c>
      <c r="H8" s="17">
        <f t="shared" si="3"/>
        <v>24</v>
      </c>
      <c r="I8" s="18"/>
      <c r="J8" s="18"/>
      <c r="K8" s="18"/>
      <c r="L8" s="18"/>
      <c r="M8" s="15"/>
      <c r="N8" s="19"/>
      <c r="O8" s="15">
        <v>908</v>
      </c>
      <c r="P8" s="19">
        <f t="shared" si="0"/>
        <v>37.833333333333336</v>
      </c>
      <c r="Q8" s="15">
        <v>752</v>
      </c>
      <c r="R8" s="26">
        <f t="shared" si="1"/>
        <v>31.333333333333332</v>
      </c>
      <c r="S8" s="15">
        <v>477</v>
      </c>
      <c r="T8" s="20">
        <f t="shared" si="2"/>
        <v>19.875</v>
      </c>
    </row>
    <row r="9" spans="1:20" x14ac:dyDescent="0.25">
      <c r="A9" s="21" t="s">
        <v>12</v>
      </c>
      <c r="B9" s="22">
        <v>3</v>
      </c>
      <c r="C9" s="22">
        <v>3</v>
      </c>
      <c r="D9" s="22">
        <v>3</v>
      </c>
      <c r="E9" s="22"/>
      <c r="F9" s="22"/>
      <c r="G9" s="23"/>
      <c r="H9" s="24">
        <f t="shared" si="3"/>
        <v>18</v>
      </c>
      <c r="I9" s="25"/>
      <c r="J9" s="25"/>
      <c r="K9" s="25"/>
      <c r="L9" s="25"/>
      <c r="M9" s="22">
        <v>487</v>
      </c>
      <c r="N9" s="26">
        <f>M9/$H9</f>
        <v>27.055555555555557</v>
      </c>
      <c r="O9" s="22">
        <v>307</v>
      </c>
      <c r="P9" s="26">
        <f t="shared" si="0"/>
        <v>17.055555555555557</v>
      </c>
      <c r="Q9" s="22">
        <v>190</v>
      </c>
      <c r="R9" s="26">
        <f t="shared" si="1"/>
        <v>10.555555555555555</v>
      </c>
      <c r="S9" s="22">
        <v>73</v>
      </c>
      <c r="T9" s="27">
        <f t="shared" si="2"/>
        <v>4.0555555555555554</v>
      </c>
    </row>
    <row r="10" spans="1:20" s="2" customFormat="1" x14ac:dyDescent="0.25">
      <c r="A10" s="14" t="s">
        <v>13</v>
      </c>
      <c r="B10" s="15"/>
      <c r="C10" s="15">
        <v>3</v>
      </c>
      <c r="D10" s="15">
        <v>3</v>
      </c>
      <c r="E10" s="15">
        <v>3</v>
      </c>
      <c r="F10" s="15"/>
      <c r="G10" s="16"/>
      <c r="H10" s="17">
        <f t="shared" si="3"/>
        <v>18</v>
      </c>
      <c r="I10" s="18"/>
      <c r="J10" s="18"/>
      <c r="K10" s="18"/>
      <c r="L10" s="18"/>
      <c r="M10" s="15">
        <v>629</v>
      </c>
      <c r="N10" s="19">
        <f>M10/$H10</f>
        <v>34.944444444444443</v>
      </c>
      <c r="O10" s="15">
        <v>458</v>
      </c>
      <c r="P10" s="19">
        <f t="shared" si="0"/>
        <v>25.444444444444443</v>
      </c>
      <c r="Q10" s="15">
        <v>321</v>
      </c>
      <c r="R10" s="19">
        <f t="shared" si="1"/>
        <v>17.833333333333332</v>
      </c>
      <c r="S10" s="15">
        <v>149</v>
      </c>
      <c r="T10" s="20">
        <f t="shared" si="2"/>
        <v>8.2777777777777786</v>
      </c>
    </row>
    <row r="11" spans="1:20" x14ac:dyDescent="0.25">
      <c r="A11" s="21" t="s">
        <v>14</v>
      </c>
      <c r="B11" s="22"/>
      <c r="C11" s="22"/>
      <c r="D11" s="22">
        <v>3</v>
      </c>
      <c r="E11" s="22">
        <v>3</v>
      </c>
      <c r="F11" s="22">
        <v>3</v>
      </c>
      <c r="G11" s="23"/>
      <c r="H11" s="24">
        <f t="shared" si="3"/>
        <v>18</v>
      </c>
      <c r="I11" s="25"/>
      <c r="J11" s="25"/>
      <c r="K11" s="25"/>
      <c r="L11" s="25"/>
      <c r="M11" s="22">
        <v>743</v>
      </c>
      <c r="N11" s="26">
        <f>M11/$H11</f>
        <v>41.277777777777779</v>
      </c>
      <c r="O11" s="22">
        <v>605</v>
      </c>
      <c r="P11" s="26">
        <f t="shared" si="0"/>
        <v>33.611111111111114</v>
      </c>
      <c r="Q11" s="22">
        <v>473</v>
      </c>
      <c r="R11" s="26">
        <f t="shared" si="1"/>
        <v>26.277777777777779</v>
      </c>
      <c r="S11" s="22">
        <v>266</v>
      </c>
      <c r="T11" s="27">
        <f t="shared" si="2"/>
        <v>14.777777777777779</v>
      </c>
    </row>
    <row r="12" spans="1:20" s="2" customFormat="1" x14ac:dyDescent="0.25">
      <c r="A12" s="14" t="s">
        <v>15</v>
      </c>
      <c r="B12" s="15"/>
      <c r="C12" s="15"/>
      <c r="D12" s="15"/>
      <c r="E12" s="15">
        <v>3</v>
      </c>
      <c r="F12" s="15">
        <v>3</v>
      </c>
      <c r="G12" s="16">
        <v>3</v>
      </c>
      <c r="H12" s="17">
        <f t="shared" si="3"/>
        <v>18</v>
      </c>
      <c r="I12" s="18"/>
      <c r="J12" s="18"/>
      <c r="K12" s="18"/>
      <c r="L12" s="18"/>
      <c r="M12" s="15"/>
      <c r="N12" s="19"/>
      <c r="O12" s="15">
        <v>717</v>
      </c>
      <c r="P12" s="19">
        <f t="shared" si="0"/>
        <v>39.833333333333336</v>
      </c>
      <c r="Q12" s="15">
        <v>612</v>
      </c>
      <c r="R12" s="19">
        <f t="shared" si="1"/>
        <v>34</v>
      </c>
      <c r="S12" s="15">
        <v>416</v>
      </c>
      <c r="T12" s="20">
        <f t="shared" si="2"/>
        <v>23.111111111111111</v>
      </c>
    </row>
    <row r="13" spans="1:20" x14ac:dyDescent="0.25">
      <c r="A13" s="21" t="s">
        <v>17</v>
      </c>
      <c r="B13" s="22">
        <v>4</v>
      </c>
      <c r="C13" s="22">
        <v>4</v>
      </c>
      <c r="D13" s="22"/>
      <c r="E13" s="22"/>
      <c r="F13" s="22"/>
      <c r="G13" s="23"/>
      <c r="H13" s="24">
        <f t="shared" si="3"/>
        <v>16</v>
      </c>
      <c r="I13" s="25"/>
      <c r="J13" s="25"/>
      <c r="K13" s="25"/>
      <c r="L13" s="25"/>
      <c r="M13" s="22">
        <v>356</v>
      </c>
      <c r="N13" s="26">
        <f>M13/$H13</f>
        <v>22.25</v>
      </c>
      <c r="O13" s="22">
        <v>193</v>
      </c>
      <c r="P13" s="26">
        <f t="shared" si="0"/>
        <v>12.0625</v>
      </c>
      <c r="Q13" s="22">
        <v>103</v>
      </c>
      <c r="R13" s="26">
        <f t="shared" si="1"/>
        <v>6.4375</v>
      </c>
      <c r="S13" s="22">
        <v>32</v>
      </c>
      <c r="T13" s="27">
        <f t="shared" si="2"/>
        <v>2</v>
      </c>
    </row>
    <row r="14" spans="1:20" s="2" customFormat="1" x14ac:dyDescent="0.25">
      <c r="A14" s="14" t="s">
        <v>18</v>
      </c>
      <c r="B14" s="15"/>
      <c r="C14" s="15">
        <v>4</v>
      </c>
      <c r="D14" s="15">
        <v>4</v>
      </c>
      <c r="E14" s="15"/>
      <c r="F14" s="15"/>
      <c r="G14" s="16"/>
      <c r="H14" s="17">
        <f t="shared" si="3"/>
        <v>16</v>
      </c>
      <c r="I14" s="18"/>
      <c r="J14" s="18"/>
      <c r="K14" s="18"/>
      <c r="L14" s="18"/>
      <c r="M14" s="15">
        <v>508</v>
      </c>
      <c r="N14" s="26">
        <f>M14/$H14</f>
        <v>31.75</v>
      </c>
      <c r="O14" s="15">
        <v>342</v>
      </c>
      <c r="P14" s="19">
        <f t="shared" si="0"/>
        <v>21.375</v>
      </c>
      <c r="Q14" s="15">
        <v>220</v>
      </c>
      <c r="R14" s="19">
        <f t="shared" si="1"/>
        <v>13.75</v>
      </c>
      <c r="S14" s="15">
        <v>89</v>
      </c>
      <c r="T14" s="20">
        <f t="shared" si="2"/>
        <v>5.5625</v>
      </c>
    </row>
    <row r="15" spans="1:20" x14ac:dyDescent="0.25">
      <c r="A15" s="21" t="s">
        <v>16</v>
      </c>
      <c r="B15" s="22"/>
      <c r="C15" s="22"/>
      <c r="D15" s="22">
        <v>4</v>
      </c>
      <c r="E15" s="22">
        <v>4</v>
      </c>
      <c r="F15" s="22"/>
      <c r="G15" s="23"/>
      <c r="H15" s="24">
        <f t="shared" si="3"/>
        <v>16</v>
      </c>
      <c r="I15" s="25"/>
      <c r="J15" s="25"/>
      <c r="K15" s="25"/>
      <c r="L15" s="25"/>
      <c r="M15" s="22">
        <v>625</v>
      </c>
      <c r="N15" s="26">
        <f>M15/$H15</f>
        <v>39.0625</v>
      </c>
      <c r="O15" s="22">
        <v>486</v>
      </c>
      <c r="P15" s="26">
        <f t="shared" si="0"/>
        <v>30.375</v>
      </c>
      <c r="Q15" s="22">
        <v>358</v>
      </c>
      <c r="R15" s="26">
        <f t="shared" si="1"/>
        <v>22.375</v>
      </c>
      <c r="S15" s="22">
        <v>176</v>
      </c>
      <c r="T15" s="27">
        <f t="shared" si="2"/>
        <v>11</v>
      </c>
    </row>
    <row r="16" spans="1:20" s="2" customFormat="1" x14ac:dyDescent="0.25">
      <c r="A16" s="14" t="s">
        <v>19</v>
      </c>
      <c r="B16" s="15"/>
      <c r="C16" s="15"/>
      <c r="D16" s="15"/>
      <c r="E16" s="15">
        <v>4</v>
      </c>
      <c r="F16" s="15">
        <v>4</v>
      </c>
      <c r="G16" s="16"/>
      <c r="H16" s="17">
        <f t="shared" si="3"/>
        <v>16</v>
      </c>
      <c r="I16" s="18"/>
      <c r="J16" s="18"/>
      <c r="K16" s="18"/>
      <c r="L16" s="18"/>
      <c r="M16" s="15"/>
      <c r="N16" s="15"/>
      <c r="O16" s="15">
        <v>590</v>
      </c>
      <c r="P16" s="19">
        <f t="shared" si="0"/>
        <v>36.875</v>
      </c>
      <c r="Q16" s="15">
        <v>481</v>
      </c>
      <c r="R16" s="19">
        <f t="shared" si="1"/>
        <v>30.0625</v>
      </c>
      <c r="S16" s="15">
        <v>289</v>
      </c>
      <c r="T16" s="20">
        <f t="shared" si="2"/>
        <v>18.0625</v>
      </c>
    </row>
    <row r="17" spans="1:22" x14ac:dyDescent="0.25">
      <c r="A17" s="21" t="s">
        <v>20</v>
      </c>
      <c r="B17" s="22"/>
      <c r="C17" s="22"/>
      <c r="D17" s="22" t="s">
        <v>29</v>
      </c>
      <c r="E17" s="22" t="s">
        <v>29</v>
      </c>
      <c r="F17" s="22" t="s">
        <v>29</v>
      </c>
      <c r="G17" s="23"/>
      <c r="H17" s="24">
        <v>15</v>
      </c>
      <c r="I17" s="25"/>
      <c r="J17" s="25"/>
      <c r="K17" s="25"/>
      <c r="L17" s="25"/>
      <c r="M17" s="22">
        <v>619</v>
      </c>
      <c r="N17" s="26">
        <f>M17/$H17</f>
        <v>41.266666666666666</v>
      </c>
      <c r="O17" s="22">
        <v>504</v>
      </c>
      <c r="P17" s="19">
        <f t="shared" si="0"/>
        <v>33.6</v>
      </c>
      <c r="Q17" s="22">
        <v>394</v>
      </c>
      <c r="R17" s="26">
        <f t="shared" si="1"/>
        <v>26.266666666666666</v>
      </c>
      <c r="S17" s="22">
        <v>222</v>
      </c>
      <c r="T17" s="27">
        <f t="shared" si="2"/>
        <v>14.8</v>
      </c>
    </row>
    <row r="18" spans="1:22" s="2" customFormat="1" x14ac:dyDescent="0.25">
      <c r="A18" s="14" t="s">
        <v>22</v>
      </c>
      <c r="B18" s="15">
        <v>4</v>
      </c>
      <c r="C18" s="15">
        <v>2</v>
      </c>
      <c r="D18" s="15"/>
      <c r="E18" s="15"/>
      <c r="F18" s="15"/>
      <c r="G18" s="16"/>
      <c r="H18" s="17">
        <f t="shared" si="3"/>
        <v>12</v>
      </c>
      <c r="I18" s="18"/>
      <c r="J18" s="18"/>
      <c r="K18" s="18"/>
      <c r="L18" s="18"/>
      <c r="M18" s="15">
        <v>249</v>
      </c>
      <c r="N18" s="19">
        <f>M18/$H18</f>
        <v>20.75</v>
      </c>
      <c r="O18" s="15">
        <v>130</v>
      </c>
      <c r="P18" s="19">
        <f t="shared" si="0"/>
        <v>10.833333333333334</v>
      </c>
      <c r="Q18" s="15">
        <v>68</v>
      </c>
      <c r="R18" s="19">
        <f t="shared" si="1"/>
        <v>5.666666666666667</v>
      </c>
      <c r="S18" s="15">
        <v>20</v>
      </c>
      <c r="T18" s="20">
        <f t="shared" si="2"/>
        <v>1.6666666666666667</v>
      </c>
    </row>
    <row r="19" spans="1:22" x14ac:dyDescent="0.25">
      <c r="A19" s="21" t="s">
        <v>23</v>
      </c>
      <c r="B19" s="22"/>
      <c r="C19" s="22">
        <v>4</v>
      </c>
      <c r="D19" s="22">
        <v>2</v>
      </c>
      <c r="E19" s="22"/>
      <c r="F19" s="22"/>
      <c r="G19" s="23"/>
      <c r="H19" s="24">
        <f t="shared" si="3"/>
        <v>12</v>
      </c>
      <c r="I19" s="25"/>
      <c r="J19" s="25"/>
      <c r="K19" s="25"/>
      <c r="L19" s="25"/>
      <c r="M19" s="22">
        <v>361</v>
      </c>
      <c r="N19" s="19">
        <f>M19/$H19</f>
        <v>30.083333333333332</v>
      </c>
      <c r="O19" s="22">
        <v>234</v>
      </c>
      <c r="P19" s="26">
        <f t="shared" si="0"/>
        <v>19.5</v>
      </c>
      <c r="Q19" s="22">
        <v>145</v>
      </c>
      <c r="R19" s="26">
        <f t="shared" si="1"/>
        <v>12.083333333333334</v>
      </c>
      <c r="S19" s="22">
        <v>56</v>
      </c>
      <c r="T19" s="27">
        <f t="shared" si="2"/>
        <v>4.666666666666667</v>
      </c>
    </row>
    <row r="20" spans="1:22" s="2" customFormat="1" x14ac:dyDescent="0.25">
      <c r="A20" s="14" t="s">
        <v>21</v>
      </c>
      <c r="B20" s="15"/>
      <c r="C20" s="15"/>
      <c r="D20" s="15">
        <v>4</v>
      </c>
      <c r="E20" s="15">
        <v>2</v>
      </c>
      <c r="F20" s="15"/>
      <c r="G20" s="16"/>
      <c r="H20" s="17">
        <f t="shared" si="3"/>
        <v>12</v>
      </c>
      <c r="I20" s="18"/>
      <c r="J20" s="18"/>
      <c r="K20" s="18"/>
      <c r="L20" s="18"/>
      <c r="M20" s="15">
        <v>459</v>
      </c>
      <c r="N20" s="19">
        <f>M20/$H20</f>
        <v>38.25</v>
      </c>
      <c r="O20" s="15">
        <v>351</v>
      </c>
      <c r="P20" s="26">
        <f t="shared" si="0"/>
        <v>29.25</v>
      </c>
      <c r="Q20" s="15">
        <v>254</v>
      </c>
      <c r="R20" s="19">
        <f t="shared" si="1"/>
        <v>21.166666666666668</v>
      </c>
      <c r="S20" s="15">
        <v>121</v>
      </c>
      <c r="T20" s="20">
        <f t="shared" si="2"/>
        <v>10.083333333333334</v>
      </c>
    </row>
    <row r="21" spans="1:22" x14ac:dyDescent="0.25">
      <c r="A21" s="21" t="s">
        <v>24</v>
      </c>
      <c r="B21" s="22"/>
      <c r="C21" s="22"/>
      <c r="D21" s="22"/>
      <c r="E21" s="22">
        <v>4</v>
      </c>
      <c r="F21" s="22">
        <v>2</v>
      </c>
      <c r="G21" s="23"/>
      <c r="H21" s="24">
        <f t="shared" si="3"/>
        <v>12</v>
      </c>
      <c r="I21" s="25"/>
      <c r="J21" s="25"/>
      <c r="K21" s="25"/>
      <c r="L21" s="25"/>
      <c r="M21" s="22"/>
      <c r="N21" s="22"/>
      <c r="O21" s="22">
        <v>430</v>
      </c>
      <c r="P21" s="26">
        <f t="shared" si="0"/>
        <v>35.833333333333336</v>
      </c>
      <c r="Q21" s="22">
        <v>344</v>
      </c>
      <c r="R21" s="26">
        <f t="shared" si="1"/>
        <v>28.666666666666668</v>
      </c>
      <c r="S21" s="22">
        <v>200</v>
      </c>
      <c r="T21" s="27">
        <f t="shared" si="2"/>
        <v>16.666666666666668</v>
      </c>
      <c r="V21" s="3"/>
    </row>
    <row r="22" spans="1:22" s="2" customFormat="1" x14ac:dyDescent="0.25">
      <c r="A22" s="14" t="s">
        <v>26</v>
      </c>
      <c r="B22" s="15">
        <v>2</v>
      </c>
      <c r="C22" s="15">
        <v>2</v>
      </c>
      <c r="D22" s="15"/>
      <c r="E22" s="15"/>
      <c r="F22" s="15"/>
      <c r="G22" s="16"/>
      <c r="H22" s="17">
        <f t="shared" si="3"/>
        <v>8</v>
      </c>
      <c r="I22" s="18"/>
      <c r="J22" s="18"/>
      <c r="K22" s="18"/>
      <c r="L22" s="18"/>
      <c r="M22" s="15"/>
      <c r="N22" s="15"/>
      <c r="O22" s="15"/>
      <c r="P22" s="15"/>
      <c r="Q22" s="15">
        <v>52</v>
      </c>
      <c r="R22" s="19">
        <f t="shared" si="1"/>
        <v>6.5</v>
      </c>
      <c r="S22" s="15">
        <v>16</v>
      </c>
      <c r="T22" s="20">
        <f t="shared" si="2"/>
        <v>2</v>
      </c>
    </row>
    <row r="23" spans="1:22" x14ac:dyDescent="0.25">
      <c r="A23" s="21" t="s">
        <v>27</v>
      </c>
      <c r="B23" s="22"/>
      <c r="C23" s="22">
        <v>2</v>
      </c>
      <c r="D23" s="22">
        <v>2</v>
      </c>
      <c r="E23" s="22"/>
      <c r="F23" s="22"/>
      <c r="G23" s="23"/>
      <c r="H23" s="24">
        <f t="shared" si="3"/>
        <v>8</v>
      </c>
      <c r="I23" s="25"/>
      <c r="J23" s="25"/>
      <c r="K23" s="25"/>
      <c r="L23" s="25"/>
      <c r="M23" s="22"/>
      <c r="N23" s="22"/>
      <c r="O23" s="22"/>
      <c r="P23" s="22"/>
      <c r="Q23" s="22">
        <v>110</v>
      </c>
      <c r="R23" s="26">
        <f t="shared" si="1"/>
        <v>13.75</v>
      </c>
      <c r="S23" s="22">
        <v>44</v>
      </c>
      <c r="T23" s="27">
        <f t="shared" si="2"/>
        <v>5.5</v>
      </c>
    </row>
    <row r="24" spans="1:22" s="2" customFormat="1" x14ac:dyDescent="0.25">
      <c r="A24" s="14" t="s">
        <v>25</v>
      </c>
      <c r="B24" s="15"/>
      <c r="C24" s="15"/>
      <c r="D24" s="15">
        <v>2</v>
      </c>
      <c r="E24" s="15">
        <v>2</v>
      </c>
      <c r="F24" s="15"/>
      <c r="G24" s="16"/>
      <c r="H24" s="17">
        <f t="shared" si="3"/>
        <v>8</v>
      </c>
      <c r="I24" s="18"/>
      <c r="J24" s="18"/>
      <c r="K24" s="18"/>
      <c r="L24" s="18"/>
      <c r="M24" s="15"/>
      <c r="N24" s="15"/>
      <c r="O24" s="15"/>
      <c r="P24" s="15"/>
      <c r="Q24" s="15">
        <v>179</v>
      </c>
      <c r="R24" s="19">
        <f t="shared" si="1"/>
        <v>22.375</v>
      </c>
      <c r="S24" s="15">
        <v>88</v>
      </c>
      <c r="T24" s="20">
        <f t="shared" si="2"/>
        <v>11</v>
      </c>
    </row>
    <row r="25" spans="1:22" ht="15.75" thickBot="1" x14ac:dyDescent="0.3">
      <c r="A25" s="28" t="s">
        <v>28</v>
      </c>
      <c r="B25" s="29"/>
      <c r="C25" s="29"/>
      <c r="D25" s="29"/>
      <c r="E25" s="29">
        <v>2</v>
      </c>
      <c r="F25" s="29">
        <v>2</v>
      </c>
      <c r="G25" s="30"/>
      <c r="H25" s="31">
        <f t="shared" si="3"/>
        <v>8</v>
      </c>
      <c r="I25" s="32"/>
      <c r="J25" s="32"/>
      <c r="K25" s="32"/>
      <c r="L25" s="32"/>
      <c r="M25" s="29"/>
      <c r="N25" s="29"/>
      <c r="O25" s="29"/>
      <c r="P25" s="29"/>
      <c r="Q25" s="29">
        <v>240</v>
      </c>
      <c r="R25" s="19">
        <f t="shared" si="1"/>
        <v>30</v>
      </c>
      <c r="S25" s="29">
        <v>145</v>
      </c>
      <c r="T25" s="33">
        <f t="shared" si="2"/>
        <v>18.125</v>
      </c>
    </row>
  </sheetData>
  <mergeCells count="7">
    <mergeCell ref="A1:T1"/>
    <mergeCell ref="A2:A3"/>
    <mergeCell ref="B2:G2"/>
    <mergeCell ref="M2:N2"/>
    <mergeCell ref="O2:P2"/>
    <mergeCell ref="Q2:R2"/>
    <mergeCell ref="S2:T2"/>
  </mergeCells>
  <printOptions horizontalCentered="1" verticalCentered="1"/>
  <pageMargins left="0.11811023622047245" right="0.11811023622047245" top="0.11811023622047245" bottom="0.13" header="0.11811023622047245" footer="0.12"/>
  <pageSetup paperSize="70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zoomScaleNormal="100" workbookViewId="0">
      <selection activeCell="O19" sqref="O19"/>
    </sheetView>
  </sheetViews>
  <sheetFormatPr defaultRowHeight="15" x14ac:dyDescent="0.25"/>
  <cols>
    <col min="1" max="1" width="12.140625" customWidth="1"/>
    <col min="2" max="11" width="4.140625" style="1" customWidth="1"/>
    <col min="12" max="12" width="5.140625" customWidth="1"/>
    <col min="13" max="13" width="4" customWidth="1"/>
    <col min="14" max="14" width="5.140625" customWidth="1"/>
    <col min="15" max="15" width="4.140625" customWidth="1"/>
    <col min="16" max="16" width="5.140625" customWidth="1"/>
    <col min="17" max="17" width="4.140625" customWidth="1"/>
    <col min="18" max="18" width="5.140625" customWidth="1"/>
    <col min="19" max="19" width="4.140625" customWidth="1"/>
  </cols>
  <sheetData>
    <row r="1" spans="1:19" s="4" customFormat="1" ht="27" customHeight="1" thickBot="1" x14ac:dyDescent="0.3">
      <c r="A1" s="92" t="s">
        <v>81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6.5" customHeight="1" thickBot="1" x14ac:dyDescent="0.3">
      <c r="A2" s="93" t="s">
        <v>0</v>
      </c>
      <c r="B2" s="95" t="s">
        <v>64</v>
      </c>
      <c r="C2" s="96"/>
      <c r="D2" s="96"/>
      <c r="E2" s="96"/>
      <c r="F2" s="96"/>
      <c r="G2" s="97"/>
      <c r="H2" s="98" t="s">
        <v>65</v>
      </c>
      <c r="I2" s="99"/>
      <c r="J2" s="99"/>
      <c r="K2" s="100"/>
      <c r="L2" s="101" t="s">
        <v>32</v>
      </c>
      <c r="M2" s="102"/>
      <c r="N2" s="103" t="s">
        <v>33</v>
      </c>
      <c r="O2" s="102"/>
      <c r="P2" s="99" t="s">
        <v>34</v>
      </c>
      <c r="Q2" s="99"/>
      <c r="R2" s="99" t="s">
        <v>35</v>
      </c>
      <c r="S2" s="100"/>
    </row>
    <row r="3" spans="1:19" s="4" customFormat="1" ht="31.5" customHeight="1" thickBot="1" x14ac:dyDescent="0.3">
      <c r="A3" s="94"/>
      <c r="B3" s="34" t="s">
        <v>57</v>
      </c>
      <c r="C3" s="35" t="s">
        <v>58</v>
      </c>
      <c r="D3" s="35" t="s">
        <v>59</v>
      </c>
      <c r="E3" s="35" t="s">
        <v>60</v>
      </c>
      <c r="F3" s="35" t="s">
        <v>61</v>
      </c>
      <c r="G3" s="35" t="s">
        <v>63</v>
      </c>
      <c r="H3" s="36" t="s">
        <v>60</v>
      </c>
      <c r="I3" s="37" t="s">
        <v>61</v>
      </c>
      <c r="J3" s="37" t="s">
        <v>63</v>
      </c>
      <c r="K3" s="38" t="s">
        <v>62</v>
      </c>
      <c r="L3" s="79" t="s">
        <v>36</v>
      </c>
      <c r="M3" s="39" t="s">
        <v>67</v>
      </c>
      <c r="N3" s="79" t="s">
        <v>36</v>
      </c>
      <c r="O3" s="39" t="s">
        <v>67</v>
      </c>
      <c r="P3" s="79" t="s">
        <v>36</v>
      </c>
      <c r="Q3" s="39" t="s">
        <v>67</v>
      </c>
      <c r="R3" s="79" t="s">
        <v>36</v>
      </c>
      <c r="S3" s="40" t="s">
        <v>67</v>
      </c>
    </row>
    <row r="4" spans="1:19" s="4" customFormat="1" ht="17.25" customHeight="1" x14ac:dyDescent="0.25">
      <c r="A4" s="41" t="s">
        <v>39</v>
      </c>
      <c r="B4" s="42">
        <v>3</v>
      </c>
      <c r="C4" s="43">
        <v>3</v>
      </c>
      <c r="D4" s="43"/>
      <c r="E4" s="43"/>
      <c r="F4" s="43"/>
      <c r="G4" s="43"/>
      <c r="H4" s="45">
        <v>3</v>
      </c>
      <c r="I4" s="43"/>
      <c r="J4" s="43">
        <v>3</v>
      </c>
      <c r="K4" s="44"/>
      <c r="L4" s="46">
        <v>774</v>
      </c>
      <c r="M4" s="47">
        <f>ROUNDUP((L4/24),0)</f>
        <v>33</v>
      </c>
      <c r="N4" s="48">
        <v>538</v>
      </c>
      <c r="O4" s="47">
        <f>ROUNDUP((N4/24),0)</f>
        <v>23</v>
      </c>
      <c r="P4" s="48">
        <v>375</v>
      </c>
      <c r="Q4" s="47">
        <f>ROUNDUP((P4/24),0)</f>
        <v>16</v>
      </c>
      <c r="R4" s="48">
        <v>191</v>
      </c>
      <c r="S4" s="75">
        <f>ROUNDUP((R4/24),0)</f>
        <v>8</v>
      </c>
    </row>
    <row r="5" spans="1:19" s="4" customFormat="1" ht="17.25" customHeight="1" x14ac:dyDescent="0.25">
      <c r="A5" s="49" t="s">
        <v>40</v>
      </c>
      <c r="B5" s="50">
        <v>1.5</v>
      </c>
      <c r="C5" s="51">
        <v>1.5</v>
      </c>
      <c r="D5" s="51"/>
      <c r="E5" s="51"/>
      <c r="F5" s="51"/>
      <c r="G5" s="51"/>
      <c r="H5" s="53">
        <v>1.5</v>
      </c>
      <c r="I5" s="51"/>
      <c r="J5" s="51">
        <v>1.5</v>
      </c>
      <c r="K5" s="52"/>
      <c r="L5" s="54">
        <v>387</v>
      </c>
      <c r="M5" s="55">
        <f>ROUNDUP((L5/12),0)</f>
        <v>33</v>
      </c>
      <c r="N5" s="56">
        <v>269</v>
      </c>
      <c r="O5" s="55">
        <f>ROUNDUP((N5/12),0)</f>
        <v>23</v>
      </c>
      <c r="P5" s="56">
        <v>188</v>
      </c>
      <c r="Q5" s="55">
        <f>ROUNDUP((P5/12),0)</f>
        <v>16</v>
      </c>
      <c r="R5" s="56">
        <v>96</v>
      </c>
      <c r="S5" s="76">
        <f>ROUNDUP((R5/12),0)</f>
        <v>8</v>
      </c>
    </row>
    <row r="6" spans="1:19" s="4" customFormat="1" ht="17.25" customHeight="1" x14ac:dyDescent="0.25">
      <c r="A6" s="41" t="s">
        <v>41</v>
      </c>
      <c r="B6" s="57"/>
      <c r="C6" s="58"/>
      <c r="D6" s="58">
        <v>2.5</v>
      </c>
      <c r="E6" s="58">
        <v>2.5</v>
      </c>
      <c r="F6" s="58">
        <v>2.5</v>
      </c>
      <c r="G6" s="58"/>
      <c r="H6" s="60"/>
      <c r="I6" s="58"/>
      <c r="J6" s="58"/>
      <c r="K6" s="59"/>
      <c r="L6" s="61">
        <v>631</v>
      </c>
      <c r="M6" s="55">
        <f>ROUNDUP((L6/12),0)</f>
        <v>53</v>
      </c>
      <c r="N6" s="63">
        <v>500</v>
      </c>
      <c r="O6" s="55">
        <f>ROUNDUP((N6/12),0)</f>
        <v>42</v>
      </c>
      <c r="P6" s="63">
        <v>379</v>
      </c>
      <c r="Q6" s="62">
        <f>P6/15</f>
        <v>25.266666666666666</v>
      </c>
      <c r="R6" s="63">
        <v>199</v>
      </c>
      <c r="S6" s="64">
        <f>R6/15</f>
        <v>13.266666666666667</v>
      </c>
    </row>
    <row r="7" spans="1:19" s="4" customFormat="1" ht="17.25" customHeight="1" x14ac:dyDescent="0.25">
      <c r="A7" s="49" t="s">
        <v>42</v>
      </c>
      <c r="B7" s="50"/>
      <c r="C7" s="51">
        <v>6</v>
      </c>
      <c r="D7" s="51"/>
      <c r="E7" s="51"/>
      <c r="F7" s="51"/>
      <c r="G7" s="51"/>
      <c r="H7" s="53"/>
      <c r="I7" s="51"/>
      <c r="J7" s="51"/>
      <c r="K7" s="52"/>
      <c r="L7" s="54">
        <v>374</v>
      </c>
      <c r="M7" s="55">
        <f>ROUNDUP((L7/12),0)</f>
        <v>32</v>
      </c>
      <c r="N7" s="56">
        <v>232</v>
      </c>
      <c r="O7" s="55">
        <f>ROUNDUP((N7/12),0)</f>
        <v>20</v>
      </c>
      <c r="P7" s="56">
        <v>136</v>
      </c>
      <c r="Q7" s="55">
        <f>ROUNDUP((P7/12),0)</f>
        <v>12</v>
      </c>
      <c r="R7" s="56">
        <v>47</v>
      </c>
      <c r="S7" s="76">
        <f>ROUNDUP((R7/12),0)</f>
        <v>4</v>
      </c>
    </row>
    <row r="8" spans="1:19" s="4" customFormat="1" ht="17.25" customHeight="1" x14ac:dyDescent="0.25">
      <c r="A8" s="41" t="s">
        <v>43</v>
      </c>
      <c r="B8" s="57"/>
      <c r="C8" s="58"/>
      <c r="D8" s="58">
        <v>6</v>
      </c>
      <c r="E8" s="58"/>
      <c r="F8" s="58"/>
      <c r="G8" s="58"/>
      <c r="H8" s="60"/>
      <c r="I8" s="58"/>
      <c r="J8" s="58"/>
      <c r="K8" s="59"/>
      <c r="L8" s="61">
        <v>443</v>
      </c>
      <c r="M8" s="55">
        <f>ROUNDUP((L8/12),0)</f>
        <v>37</v>
      </c>
      <c r="N8" s="63">
        <v>312</v>
      </c>
      <c r="O8" s="55">
        <f>ROUNDUP((N8/12),0)</f>
        <v>26</v>
      </c>
      <c r="P8" s="63">
        <v>204</v>
      </c>
      <c r="Q8" s="55">
        <f>ROUNDUP((P8/12),0)</f>
        <v>17</v>
      </c>
      <c r="R8" s="63">
        <v>82</v>
      </c>
      <c r="S8" s="76">
        <f>ROUNDUP((R8/12),0)</f>
        <v>7</v>
      </c>
    </row>
    <row r="9" spans="1:19" s="4" customFormat="1" ht="17.25" customHeight="1" x14ac:dyDescent="0.25">
      <c r="A9" s="49" t="s">
        <v>44</v>
      </c>
      <c r="B9" s="50"/>
      <c r="C9" s="51"/>
      <c r="D9" s="51"/>
      <c r="E9" s="51">
        <v>3</v>
      </c>
      <c r="F9" s="51"/>
      <c r="G9" s="51">
        <v>3</v>
      </c>
      <c r="H9" s="53"/>
      <c r="I9" s="51"/>
      <c r="J9" s="51"/>
      <c r="K9" s="52"/>
      <c r="L9" s="54"/>
      <c r="M9" s="55"/>
      <c r="N9" s="56">
        <v>484</v>
      </c>
      <c r="O9" s="55">
        <f>ROUNDUP((N9/12),0)</f>
        <v>41</v>
      </c>
      <c r="P9" s="56">
        <v>405</v>
      </c>
      <c r="Q9" s="55">
        <f>ROUNDUP((P9/12),0)</f>
        <v>34</v>
      </c>
      <c r="R9" s="56">
        <v>270</v>
      </c>
      <c r="S9" s="76">
        <f>ROUNDUP((R9/12),0)</f>
        <v>23</v>
      </c>
    </row>
    <row r="10" spans="1:19" s="4" customFormat="1" ht="17.25" customHeight="1" x14ac:dyDescent="0.25">
      <c r="A10" s="41" t="s">
        <v>45</v>
      </c>
      <c r="B10" s="57"/>
      <c r="C10" s="58">
        <v>3</v>
      </c>
      <c r="D10" s="58">
        <v>3</v>
      </c>
      <c r="E10" s="58"/>
      <c r="F10" s="58"/>
      <c r="G10" s="58"/>
      <c r="H10" s="60">
        <v>3</v>
      </c>
      <c r="I10" s="58"/>
      <c r="J10" s="58">
        <v>3</v>
      </c>
      <c r="K10" s="59"/>
      <c r="L10" s="61">
        <v>364</v>
      </c>
      <c r="M10" s="55">
        <f>ROUNDUP((L10/12),0)</f>
        <v>31</v>
      </c>
      <c r="N10" s="63">
        <v>245</v>
      </c>
      <c r="O10" s="47">
        <f>ROUNDUP((N10/24),0)</f>
        <v>11</v>
      </c>
      <c r="P10" s="63">
        <v>155</v>
      </c>
      <c r="Q10" s="47">
        <f>ROUNDUP((P10/24),0)</f>
        <v>7</v>
      </c>
      <c r="R10" s="63">
        <v>83</v>
      </c>
      <c r="S10" s="75">
        <f>ROUNDUP((R10/24),0)</f>
        <v>4</v>
      </c>
    </row>
    <row r="11" spans="1:19" s="4" customFormat="1" ht="17.25" customHeight="1" x14ac:dyDescent="0.25">
      <c r="A11" s="49" t="s">
        <v>46</v>
      </c>
      <c r="B11" s="50"/>
      <c r="C11" s="51"/>
      <c r="D11" s="51">
        <v>3</v>
      </c>
      <c r="E11" s="51">
        <v>3</v>
      </c>
      <c r="F11" s="51"/>
      <c r="G11" s="51"/>
      <c r="H11" s="53"/>
      <c r="I11" s="51">
        <v>3</v>
      </c>
      <c r="J11" s="51">
        <v>3</v>
      </c>
      <c r="K11" s="52"/>
      <c r="L11" s="54">
        <v>480</v>
      </c>
      <c r="M11" s="55">
        <f>ROUNDUP((L11/12),0)</f>
        <v>40</v>
      </c>
      <c r="N11" s="56">
        <v>332</v>
      </c>
      <c r="O11" s="55">
        <f>ROUNDUP((N11/24),0)</f>
        <v>14</v>
      </c>
      <c r="P11" s="56">
        <v>213</v>
      </c>
      <c r="Q11" s="55">
        <f>P11/24</f>
        <v>8.875</v>
      </c>
      <c r="R11" s="56">
        <v>113</v>
      </c>
      <c r="S11" s="65">
        <f>R11/24</f>
        <v>4.708333333333333</v>
      </c>
    </row>
    <row r="12" spans="1:19" s="4" customFormat="1" ht="17.25" customHeight="1" x14ac:dyDescent="0.25">
      <c r="A12" s="41" t="s">
        <v>47</v>
      </c>
      <c r="B12" s="57"/>
      <c r="C12" s="58"/>
      <c r="D12" s="58"/>
      <c r="E12" s="58">
        <v>3</v>
      </c>
      <c r="F12" s="58">
        <v>3</v>
      </c>
      <c r="G12" s="58"/>
      <c r="H12" s="60"/>
      <c r="I12" s="58"/>
      <c r="J12" s="58">
        <v>3</v>
      </c>
      <c r="K12" s="59">
        <v>3</v>
      </c>
      <c r="L12" s="61"/>
      <c r="M12" s="62"/>
      <c r="N12" s="63">
        <v>566</v>
      </c>
      <c r="O12" s="55">
        <f>ROUNDUP((N12/24),0)</f>
        <v>24</v>
      </c>
      <c r="P12" s="63">
        <v>418</v>
      </c>
      <c r="Q12" s="55">
        <f>P12/24</f>
        <v>17.416666666666668</v>
      </c>
      <c r="R12" s="63">
        <v>267</v>
      </c>
      <c r="S12" s="75">
        <f>ROUNDUP((R12/24),0)</f>
        <v>12</v>
      </c>
    </row>
    <row r="13" spans="1:19" s="4" customFormat="1" ht="17.25" customHeight="1" x14ac:dyDescent="0.25">
      <c r="A13" s="81" t="s">
        <v>91</v>
      </c>
      <c r="B13" s="50">
        <v>3</v>
      </c>
      <c r="C13" s="51">
        <v>3</v>
      </c>
      <c r="D13" s="51"/>
      <c r="E13" s="51"/>
      <c r="F13" s="51"/>
      <c r="G13" s="51"/>
      <c r="H13" s="53"/>
      <c r="I13" s="51"/>
      <c r="J13" s="51"/>
      <c r="K13" s="52"/>
      <c r="L13" s="54">
        <v>310</v>
      </c>
      <c r="M13" s="55">
        <f>ROUNDUP((L13/12),0)</f>
        <v>26</v>
      </c>
      <c r="N13" s="56">
        <v>175</v>
      </c>
      <c r="O13" s="55">
        <f>ROUNDUP((N13/12),0)</f>
        <v>15</v>
      </c>
      <c r="P13" s="56">
        <v>97</v>
      </c>
      <c r="Q13" s="55">
        <f>ROUNDUP((P13/12),0)</f>
        <v>9</v>
      </c>
      <c r="R13" s="56">
        <v>31</v>
      </c>
      <c r="S13" s="76">
        <f>ROUNDUP((R13/12),0)</f>
        <v>3</v>
      </c>
    </row>
    <row r="14" spans="1:19" s="4" customFormat="1" ht="17.25" hidden="1" customHeight="1" x14ac:dyDescent="0.25">
      <c r="A14" s="41" t="s">
        <v>49</v>
      </c>
      <c r="B14" s="57"/>
      <c r="C14" s="58">
        <v>3</v>
      </c>
      <c r="D14" s="58">
        <v>3</v>
      </c>
      <c r="E14" s="58"/>
      <c r="F14" s="58"/>
      <c r="G14" s="58"/>
      <c r="H14" s="60"/>
      <c r="I14" s="58"/>
      <c r="J14" s="58"/>
      <c r="K14" s="59"/>
      <c r="L14" s="61"/>
      <c r="M14" s="62"/>
      <c r="N14" s="63"/>
      <c r="O14" s="62"/>
      <c r="P14" s="63"/>
      <c r="Q14" s="62"/>
      <c r="R14" s="63"/>
      <c r="S14" s="64"/>
    </row>
    <row r="15" spans="1:19" s="4" customFormat="1" ht="17.25" hidden="1" customHeight="1" x14ac:dyDescent="0.25">
      <c r="A15" s="49" t="s">
        <v>50</v>
      </c>
      <c r="B15" s="50"/>
      <c r="C15" s="51"/>
      <c r="D15" s="51">
        <v>3</v>
      </c>
      <c r="E15" s="51">
        <v>3</v>
      </c>
      <c r="F15" s="51"/>
      <c r="G15" s="51"/>
      <c r="H15" s="53"/>
      <c r="I15" s="51"/>
      <c r="J15" s="51"/>
      <c r="K15" s="52"/>
      <c r="L15" s="54"/>
      <c r="M15" s="55"/>
      <c r="N15" s="56"/>
      <c r="O15" s="55"/>
      <c r="P15" s="56"/>
      <c r="Q15" s="55"/>
      <c r="R15" s="56"/>
      <c r="S15" s="65"/>
    </row>
    <row r="16" spans="1:19" s="4" customFormat="1" ht="17.25" hidden="1" customHeight="1" x14ac:dyDescent="0.25">
      <c r="A16" s="41" t="s">
        <v>51</v>
      </c>
      <c r="B16" s="57"/>
      <c r="C16" s="58"/>
      <c r="D16" s="58"/>
      <c r="E16" s="58">
        <v>3</v>
      </c>
      <c r="F16" s="58">
        <v>3</v>
      </c>
      <c r="G16" s="58"/>
      <c r="H16" s="60"/>
      <c r="I16" s="58"/>
      <c r="J16" s="58"/>
      <c r="K16" s="59"/>
      <c r="L16" s="61"/>
      <c r="M16" s="62"/>
      <c r="N16" s="63"/>
      <c r="O16" s="62"/>
      <c r="P16" s="63"/>
      <c r="Q16" s="62"/>
      <c r="R16" s="63"/>
      <c r="S16" s="64"/>
    </row>
    <row r="17" spans="1:19" s="4" customFormat="1" ht="17.25" hidden="1" customHeight="1" x14ac:dyDescent="0.25">
      <c r="A17" s="49" t="s">
        <v>52</v>
      </c>
      <c r="B17" s="50"/>
      <c r="C17" s="51"/>
      <c r="D17" s="51"/>
      <c r="E17" s="51"/>
      <c r="F17" s="51">
        <v>3</v>
      </c>
      <c r="G17" s="51">
        <v>3</v>
      </c>
      <c r="H17" s="53"/>
      <c r="I17" s="51"/>
      <c r="J17" s="51"/>
      <c r="K17" s="52"/>
      <c r="L17" s="54"/>
      <c r="M17" s="55"/>
      <c r="N17" s="56"/>
      <c r="O17" s="55"/>
      <c r="P17" s="56"/>
      <c r="Q17" s="55"/>
      <c r="R17" s="56"/>
      <c r="S17" s="65"/>
    </row>
    <row r="18" spans="1:19" s="4" customFormat="1" ht="17.25" hidden="1" customHeight="1" x14ac:dyDescent="0.25">
      <c r="A18" s="41" t="s">
        <v>53</v>
      </c>
      <c r="B18" s="57"/>
      <c r="C18" s="58"/>
      <c r="D18" s="58"/>
      <c r="E18" s="58"/>
      <c r="F18" s="58"/>
      <c r="G18" s="58">
        <v>3</v>
      </c>
      <c r="H18" s="60"/>
      <c r="I18" s="58"/>
      <c r="J18" s="58"/>
      <c r="K18" s="59"/>
      <c r="L18" s="61"/>
      <c r="M18" s="62"/>
      <c r="N18" s="63"/>
      <c r="O18" s="62"/>
      <c r="P18" s="63"/>
      <c r="Q18" s="62"/>
      <c r="R18" s="63"/>
      <c r="S18" s="64"/>
    </row>
    <row r="19" spans="1:19" s="4" customFormat="1" ht="17.25" customHeight="1" x14ac:dyDescent="0.25">
      <c r="A19" s="41" t="s">
        <v>66</v>
      </c>
      <c r="B19" s="57"/>
      <c r="C19" s="58"/>
      <c r="D19" s="58"/>
      <c r="E19" s="58"/>
      <c r="F19" s="58"/>
      <c r="G19" s="58"/>
      <c r="H19" s="60">
        <v>3</v>
      </c>
      <c r="I19" s="58"/>
      <c r="J19" s="58">
        <v>3</v>
      </c>
      <c r="K19" s="59"/>
      <c r="L19" s="61"/>
      <c r="M19" s="62"/>
      <c r="N19" s="63">
        <v>362</v>
      </c>
      <c r="O19" s="55">
        <f>ROUNDUP((N19/12),0)</f>
        <v>31</v>
      </c>
      <c r="P19" s="63">
        <v>278</v>
      </c>
      <c r="Q19" s="55">
        <f>ROUNDUP((P19/12),0)</f>
        <v>24</v>
      </c>
      <c r="R19" s="63">
        <v>160</v>
      </c>
      <c r="S19" s="76">
        <f>ROUNDUP((R19/12),0)</f>
        <v>14</v>
      </c>
    </row>
    <row r="20" spans="1:19" s="4" customFormat="1" ht="17.25" customHeight="1" x14ac:dyDescent="0.25">
      <c r="A20" s="49" t="s">
        <v>54</v>
      </c>
      <c r="B20" s="50"/>
      <c r="C20" s="51">
        <f>C10/2</f>
        <v>1.5</v>
      </c>
      <c r="D20" s="51">
        <f>D10/2</f>
        <v>1.5</v>
      </c>
      <c r="E20" s="51"/>
      <c r="F20" s="51"/>
      <c r="G20" s="51"/>
      <c r="H20" s="53">
        <f>H10/2</f>
        <v>1.5</v>
      </c>
      <c r="I20" s="51"/>
      <c r="J20" s="51">
        <f>J10/2</f>
        <v>1.5</v>
      </c>
      <c r="K20" s="52"/>
      <c r="L20" s="54">
        <v>436</v>
      </c>
      <c r="M20" s="55">
        <f>ROUNDUP((L20/12),0)</f>
        <v>37</v>
      </c>
      <c r="N20" s="56">
        <v>317</v>
      </c>
      <c r="O20" s="55">
        <f>ROUNDUP((N20/12),0)</f>
        <v>27</v>
      </c>
      <c r="P20" s="56">
        <v>224</v>
      </c>
      <c r="Q20" s="55">
        <f>ROUNDUP((P20/12),0)</f>
        <v>19</v>
      </c>
      <c r="R20" s="56">
        <v>112</v>
      </c>
      <c r="S20" s="76">
        <f>ROUNDUP((R20/12),0)</f>
        <v>10</v>
      </c>
    </row>
    <row r="21" spans="1:19" s="4" customFormat="1" ht="17.25" customHeight="1" x14ac:dyDescent="0.25">
      <c r="A21" s="41" t="s">
        <v>55</v>
      </c>
      <c r="B21" s="57"/>
      <c r="C21" s="58"/>
      <c r="D21" s="58">
        <f>D11/2</f>
        <v>1.5</v>
      </c>
      <c r="E21" s="58">
        <f>E11/2</f>
        <v>1.5</v>
      </c>
      <c r="F21" s="58"/>
      <c r="G21" s="58"/>
      <c r="H21" s="60"/>
      <c r="I21" s="58">
        <f>I11/2</f>
        <v>1.5</v>
      </c>
      <c r="J21" s="58">
        <f>J11/2</f>
        <v>1.5</v>
      </c>
      <c r="K21" s="59"/>
      <c r="L21" s="61">
        <v>491</v>
      </c>
      <c r="M21" s="55">
        <f>ROUNDUP((L21/12),0)</f>
        <v>41</v>
      </c>
      <c r="N21" s="63">
        <v>384</v>
      </c>
      <c r="O21" s="55">
        <f>ROUNDUP((N21/12),0)</f>
        <v>32</v>
      </c>
      <c r="P21" s="63">
        <v>288</v>
      </c>
      <c r="Q21" s="62">
        <f>ROUNDUP((P21/12),0)</f>
        <v>24</v>
      </c>
      <c r="R21" s="63">
        <v>153</v>
      </c>
      <c r="S21" s="77">
        <f>ROUNDUP((R21/12),0)</f>
        <v>13</v>
      </c>
    </row>
    <row r="22" spans="1:19" s="4" customFormat="1" ht="17.25" customHeight="1" thickBot="1" x14ac:dyDescent="0.3">
      <c r="A22" s="67" t="s">
        <v>56</v>
      </c>
      <c r="B22" s="68"/>
      <c r="C22" s="69"/>
      <c r="D22" s="69"/>
      <c r="E22" s="69">
        <f>E12/2</f>
        <v>1.5</v>
      </c>
      <c r="F22" s="69">
        <f>F12/2</f>
        <v>1.5</v>
      </c>
      <c r="G22" s="69"/>
      <c r="H22" s="71"/>
      <c r="I22" s="69"/>
      <c r="J22" s="69">
        <f>J12/2</f>
        <v>1.5</v>
      </c>
      <c r="K22" s="70">
        <f>K12/2</f>
        <v>1.5</v>
      </c>
      <c r="L22" s="72"/>
      <c r="M22" s="73"/>
      <c r="N22" s="74">
        <v>483</v>
      </c>
      <c r="O22" s="55">
        <f>ROUNDUP((N22/12),0)</f>
        <v>41</v>
      </c>
      <c r="P22" s="74">
        <v>405</v>
      </c>
      <c r="Q22" s="62">
        <f>ROUNDUP((P22/12),0)</f>
        <v>34</v>
      </c>
      <c r="R22" s="74">
        <v>268</v>
      </c>
      <c r="S22" s="78">
        <f>ROUNDUP((R22/12),0)</f>
        <v>23</v>
      </c>
    </row>
  </sheetData>
  <mergeCells count="8">
    <mergeCell ref="A1:S1"/>
    <mergeCell ref="A2:A3"/>
    <mergeCell ref="B2:G2"/>
    <mergeCell ref="H2:K2"/>
    <mergeCell ref="L2:M2"/>
    <mergeCell ref="N2:O2"/>
    <mergeCell ref="P2:Q2"/>
    <mergeCell ref="R2:S2"/>
  </mergeCells>
  <pageMargins left="0.23" right="0.19" top="0.14000000000000001" bottom="0.12" header="0.12" footer="0.13"/>
  <pageSetup paperSize="70" scale="7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Normal="100" workbookViewId="0">
      <selection activeCell="R25" sqref="R25"/>
    </sheetView>
  </sheetViews>
  <sheetFormatPr defaultRowHeight="15" x14ac:dyDescent="0.25"/>
  <cols>
    <col min="1" max="1" width="13.85546875" bestFit="1" customWidth="1"/>
    <col min="2" max="7" width="5" style="1" customWidth="1"/>
    <col min="8" max="8" width="4" style="1" hidden="1" customWidth="1"/>
    <col min="9" max="12" width="0" hidden="1" customWidth="1"/>
    <col min="13" max="20" width="5.5703125" style="1" customWidth="1"/>
  </cols>
  <sheetData>
    <row r="1" spans="1:20" s="66" customFormat="1" ht="21" customHeight="1" thickBot="1" x14ac:dyDescent="0.4">
      <c r="A1" s="84" t="s">
        <v>82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6.5" customHeight="1" x14ac:dyDescent="0.25">
      <c r="A2" s="85" t="s">
        <v>0</v>
      </c>
      <c r="B2" s="87" t="s">
        <v>38</v>
      </c>
      <c r="C2" s="88"/>
      <c r="D2" s="88"/>
      <c r="E2" s="88"/>
      <c r="F2" s="88"/>
      <c r="G2" s="89"/>
      <c r="H2" s="5"/>
      <c r="I2" s="80" t="s">
        <v>30</v>
      </c>
      <c r="J2" s="80"/>
      <c r="K2" s="80" t="s">
        <v>31</v>
      </c>
      <c r="L2" s="80"/>
      <c r="M2" s="90" t="s">
        <v>32</v>
      </c>
      <c r="N2" s="90"/>
      <c r="O2" s="90" t="s">
        <v>33</v>
      </c>
      <c r="P2" s="90"/>
      <c r="Q2" s="90" t="s">
        <v>34</v>
      </c>
      <c r="R2" s="90"/>
      <c r="S2" s="90" t="s">
        <v>35</v>
      </c>
      <c r="T2" s="91"/>
    </row>
    <row r="3" spans="1:20" s="4" customFormat="1" ht="31.5" customHeight="1" x14ac:dyDescent="0.25">
      <c r="A3" s="86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/>
      <c r="I3" s="10"/>
      <c r="J3" s="10"/>
      <c r="K3" s="10"/>
      <c r="L3" s="10"/>
      <c r="M3" s="11" t="s">
        <v>36</v>
      </c>
      <c r="N3" s="12" t="s">
        <v>37</v>
      </c>
      <c r="O3" s="11" t="s">
        <v>36</v>
      </c>
      <c r="P3" s="12" t="s">
        <v>37</v>
      </c>
      <c r="Q3" s="11" t="s">
        <v>36</v>
      </c>
      <c r="R3" s="12" t="s">
        <v>37</v>
      </c>
      <c r="S3" s="11" t="s">
        <v>36</v>
      </c>
      <c r="T3" s="13" t="s">
        <v>37</v>
      </c>
    </row>
    <row r="4" spans="1:20" s="2" customFormat="1" x14ac:dyDescent="0.25">
      <c r="A4" s="14" t="s">
        <v>7</v>
      </c>
      <c r="B4" s="15">
        <v>6</v>
      </c>
      <c r="C4" s="15">
        <v>4</v>
      </c>
      <c r="D4" s="15">
        <v>2</v>
      </c>
      <c r="E4" s="15"/>
      <c r="F4" s="15"/>
      <c r="G4" s="16"/>
      <c r="H4" s="17">
        <f>2*SUM(B4:G4)</f>
        <v>24</v>
      </c>
      <c r="I4" s="18">
        <v>1146</v>
      </c>
      <c r="J4" s="18">
        <f>I4/$H4</f>
        <v>47.75</v>
      </c>
      <c r="K4" s="18">
        <v>1065</v>
      </c>
      <c r="L4" s="18">
        <f>K4/$H4</f>
        <v>44.375</v>
      </c>
      <c r="M4" s="15">
        <v>283</v>
      </c>
      <c r="N4" s="19">
        <f t="shared" ref="N4:N21" si="0">M4/$H4</f>
        <v>11.791666666666666</v>
      </c>
      <c r="O4" s="15">
        <v>127</v>
      </c>
      <c r="P4" s="19">
        <f t="shared" ref="P4:P21" si="1">O4/$H4</f>
        <v>5.291666666666667</v>
      </c>
      <c r="Q4" s="15">
        <v>69</v>
      </c>
      <c r="R4" s="19">
        <f t="shared" ref="R4:R25" si="2">Q4/$H4</f>
        <v>2.875</v>
      </c>
      <c r="S4" s="15">
        <v>23</v>
      </c>
      <c r="T4" s="20">
        <f t="shared" ref="T4:T25" si="3">S4/$H4</f>
        <v>0.95833333333333337</v>
      </c>
    </row>
    <row r="5" spans="1:20" x14ac:dyDescent="0.25">
      <c r="A5" s="21" t="s">
        <v>8</v>
      </c>
      <c r="B5" s="22"/>
      <c r="C5" s="22">
        <v>6</v>
      </c>
      <c r="D5" s="22">
        <v>4</v>
      </c>
      <c r="E5" s="22">
        <v>2</v>
      </c>
      <c r="F5" s="22"/>
      <c r="G5" s="23"/>
      <c r="H5" s="24">
        <f t="shared" ref="H5:H25" si="4">2*SUM(B5:G5)</f>
        <v>24</v>
      </c>
      <c r="I5" s="25"/>
      <c r="J5" s="25"/>
      <c r="K5" s="25"/>
      <c r="L5" s="25"/>
      <c r="M5" s="22">
        <v>477</v>
      </c>
      <c r="N5" s="19">
        <f t="shared" si="0"/>
        <v>19.875</v>
      </c>
      <c r="O5" s="22">
        <v>256</v>
      </c>
      <c r="P5" s="26">
        <f t="shared" si="1"/>
        <v>10.666666666666666</v>
      </c>
      <c r="Q5" s="22">
        <v>155</v>
      </c>
      <c r="R5" s="26">
        <f t="shared" si="2"/>
        <v>6.458333333333333</v>
      </c>
      <c r="S5" s="22">
        <v>58</v>
      </c>
      <c r="T5" s="27">
        <f t="shared" si="3"/>
        <v>2.4166666666666665</v>
      </c>
    </row>
    <row r="6" spans="1:20" s="2" customFormat="1" x14ac:dyDescent="0.25">
      <c r="A6" s="14" t="s">
        <v>9</v>
      </c>
      <c r="B6" s="15"/>
      <c r="C6" s="15">
        <v>6</v>
      </c>
      <c r="D6" s="15">
        <v>4</v>
      </c>
      <c r="E6" s="15">
        <v>2</v>
      </c>
      <c r="F6" s="15"/>
      <c r="G6" s="16"/>
      <c r="H6" s="17">
        <f t="shared" si="4"/>
        <v>24</v>
      </c>
      <c r="I6" s="18"/>
      <c r="J6" s="18"/>
      <c r="K6" s="18"/>
      <c r="L6" s="18"/>
      <c r="M6" s="22">
        <v>477</v>
      </c>
      <c r="N6" s="19">
        <f t="shared" si="0"/>
        <v>19.875</v>
      </c>
      <c r="O6" s="22">
        <v>256</v>
      </c>
      <c r="P6" s="19">
        <f t="shared" si="1"/>
        <v>10.666666666666666</v>
      </c>
      <c r="Q6" s="22">
        <v>155</v>
      </c>
      <c r="R6" s="19">
        <f t="shared" si="2"/>
        <v>6.458333333333333</v>
      </c>
      <c r="S6" s="22">
        <v>58</v>
      </c>
      <c r="T6" s="20">
        <f t="shared" si="3"/>
        <v>2.4166666666666665</v>
      </c>
    </row>
    <row r="7" spans="1:20" x14ac:dyDescent="0.25">
      <c r="A7" s="21" t="s">
        <v>10</v>
      </c>
      <c r="B7" s="22"/>
      <c r="C7" s="22"/>
      <c r="D7" s="22">
        <v>6</v>
      </c>
      <c r="E7" s="22">
        <v>4</v>
      </c>
      <c r="F7" s="22">
        <v>2</v>
      </c>
      <c r="G7" s="23"/>
      <c r="H7" s="24">
        <f t="shared" si="4"/>
        <v>24</v>
      </c>
      <c r="I7" s="25"/>
      <c r="J7" s="25"/>
      <c r="K7" s="25"/>
      <c r="L7" s="25"/>
      <c r="M7" s="22">
        <v>695</v>
      </c>
      <c r="N7" s="19">
        <f t="shared" si="0"/>
        <v>28.958333333333332</v>
      </c>
      <c r="O7" s="22">
        <v>442</v>
      </c>
      <c r="P7" s="19">
        <f t="shared" si="1"/>
        <v>18.416666666666668</v>
      </c>
      <c r="Q7" s="22">
        <v>298</v>
      </c>
      <c r="R7" s="26">
        <f t="shared" si="2"/>
        <v>12.416666666666666</v>
      </c>
      <c r="S7" s="22">
        <v>132</v>
      </c>
      <c r="T7" s="27">
        <f t="shared" si="3"/>
        <v>5.5</v>
      </c>
    </row>
    <row r="8" spans="1:20" s="2" customFormat="1" x14ac:dyDescent="0.25">
      <c r="A8" s="14" t="s">
        <v>11</v>
      </c>
      <c r="B8" s="15"/>
      <c r="C8" s="15"/>
      <c r="D8" s="15"/>
      <c r="E8" s="15">
        <v>6</v>
      </c>
      <c r="F8" s="15">
        <v>4</v>
      </c>
      <c r="G8" s="16">
        <v>2</v>
      </c>
      <c r="H8" s="17">
        <f t="shared" si="4"/>
        <v>24</v>
      </c>
      <c r="I8" s="18"/>
      <c r="J8" s="18"/>
      <c r="K8" s="18"/>
      <c r="L8" s="18"/>
      <c r="M8" s="15">
        <v>860</v>
      </c>
      <c r="N8" s="19">
        <f t="shared" si="0"/>
        <v>35.833333333333336</v>
      </c>
      <c r="O8" s="15">
        <v>632</v>
      </c>
      <c r="P8" s="19">
        <f t="shared" si="1"/>
        <v>26.333333333333332</v>
      </c>
      <c r="Q8" s="15">
        <v>477</v>
      </c>
      <c r="R8" s="26">
        <f t="shared" si="2"/>
        <v>19.875</v>
      </c>
      <c r="S8" s="15">
        <v>258</v>
      </c>
      <c r="T8" s="20">
        <f t="shared" si="3"/>
        <v>10.75</v>
      </c>
    </row>
    <row r="9" spans="1:20" x14ac:dyDescent="0.25">
      <c r="A9" s="21" t="s">
        <v>12</v>
      </c>
      <c r="B9" s="22">
        <v>3</v>
      </c>
      <c r="C9" s="22">
        <v>3</v>
      </c>
      <c r="D9" s="22">
        <v>3</v>
      </c>
      <c r="E9" s="22"/>
      <c r="F9" s="22"/>
      <c r="G9" s="23"/>
      <c r="H9" s="24">
        <f t="shared" si="4"/>
        <v>18</v>
      </c>
      <c r="I9" s="25"/>
      <c r="J9" s="25"/>
      <c r="K9" s="25"/>
      <c r="L9" s="25"/>
      <c r="M9" s="22">
        <v>265</v>
      </c>
      <c r="N9" s="26">
        <f t="shared" si="0"/>
        <v>14.722222222222221</v>
      </c>
      <c r="O9" s="22">
        <v>128</v>
      </c>
      <c r="P9" s="26">
        <f t="shared" si="1"/>
        <v>7.1111111111111107</v>
      </c>
      <c r="Q9" s="22">
        <v>73</v>
      </c>
      <c r="R9" s="26">
        <f t="shared" si="2"/>
        <v>4.0555555555555554</v>
      </c>
      <c r="S9" s="22">
        <v>25</v>
      </c>
      <c r="T9" s="27">
        <f t="shared" si="3"/>
        <v>1.3888888888888888</v>
      </c>
    </row>
    <row r="10" spans="1:20" s="2" customFormat="1" x14ac:dyDescent="0.25">
      <c r="A10" s="14" t="s">
        <v>13</v>
      </c>
      <c r="B10" s="15"/>
      <c r="C10" s="15">
        <v>3</v>
      </c>
      <c r="D10" s="15">
        <v>3</v>
      </c>
      <c r="E10" s="15">
        <v>3</v>
      </c>
      <c r="F10" s="15"/>
      <c r="G10" s="16"/>
      <c r="H10" s="17">
        <f t="shared" si="4"/>
        <v>18</v>
      </c>
      <c r="I10" s="18"/>
      <c r="J10" s="18"/>
      <c r="K10" s="18"/>
      <c r="L10" s="18"/>
      <c r="M10" s="15">
        <v>265</v>
      </c>
      <c r="N10" s="19">
        <f t="shared" si="0"/>
        <v>14.722222222222221</v>
      </c>
      <c r="O10" s="15">
        <v>128</v>
      </c>
      <c r="P10" s="19">
        <f t="shared" si="1"/>
        <v>7.1111111111111107</v>
      </c>
      <c r="Q10" s="15">
        <v>73</v>
      </c>
      <c r="R10" s="19">
        <f t="shared" si="2"/>
        <v>4.0555555555555554</v>
      </c>
      <c r="S10" s="15">
        <v>25</v>
      </c>
      <c r="T10" s="20">
        <f t="shared" si="3"/>
        <v>1.3888888888888888</v>
      </c>
    </row>
    <row r="11" spans="1:20" x14ac:dyDescent="0.25">
      <c r="A11" s="21" t="s">
        <v>14</v>
      </c>
      <c r="B11" s="22"/>
      <c r="C11" s="22"/>
      <c r="D11" s="22">
        <v>3</v>
      </c>
      <c r="E11" s="22">
        <v>3</v>
      </c>
      <c r="F11" s="22">
        <v>3</v>
      </c>
      <c r="G11" s="23"/>
      <c r="H11" s="24">
        <f t="shared" si="4"/>
        <v>18</v>
      </c>
      <c r="I11" s="25"/>
      <c r="J11" s="25"/>
      <c r="K11" s="25"/>
      <c r="L11" s="25"/>
      <c r="M11" s="22">
        <v>563</v>
      </c>
      <c r="N11" s="26">
        <f t="shared" si="0"/>
        <v>31.277777777777779</v>
      </c>
      <c r="O11" s="22">
        <v>379</v>
      </c>
      <c r="P11" s="26">
        <f t="shared" si="1"/>
        <v>21.055555555555557</v>
      </c>
      <c r="Q11" s="22">
        <v>266</v>
      </c>
      <c r="R11" s="26">
        <f t="shared" si="2"/>
        <v>14.777777777777779</v>
      </c>
      <c r="S11" s="22">
        <v>125</v>
      </c>
      <c r="T11" s="27">
        <f t="shared" si="3"/>
        <v>6.9444444444444446</v>
      </c>
    </row>
    <row r="12" spans="1:20" s="2" customFormat="1" x14ac:dyDescent="0.25">
      <c r="A12" s="14" t="s">
        <v>15</v>
      </c>
      <c r="B12" s="15"/>
      <c r="C12" s="15"/>
      <c r="D12" s="15"/>
      <c r="E12" s="15">
        <v>3</v>
      </c>
      <c r="F12" s="15">
        <v>3</v>
      </c>
      <c r="G12" s="16">
        <v>3</v>
      </c>
      <c r="H12" s="17">
        <f t="shared" si="4"/>
        <v>18</v>
      </c>
      <c r="I12" s="18"/>
      <c r="J12" s="18"/>
      <c r="K12" s="18"/>
      <c r="L12" s="18"/>
      <c r="M12" s="15">
        <v>685</v>
      </c>
      <c r="N12" s="19">
        <f t="shared" si="0"/>
        <v>38.055555555555557</v>
      </c>
      <c r="O12" s="15">
        <v>528</v>
      </c>
      <c r="P12" s="19">
        <f t="shared" si="1"/>
        <v>29.333333333333332</v>
      </c>
      <c r="Q12" s="15">
        <v>416</v>
      </c>
      <c r="R12" s="19">
        <f t="shared" si="2"/>
        <v>23.111111111111111</v>
      </c>
      <c r="S12" s="15">
        <v>244</v>
      </c>
      <c r="T12" s="20">
        <f t="shared" si="3"/>
        <v>13.555555555555555</v>
      </c>
    </row>
    <row r="13" spans="1:20" x14ac:dyDescent="0.25">
      <c r="A13" s="21" t="s">
        <v>17</v>
      </c>
      <c r="B13" s="22">
        <v>4</v>
      </c>
      <c r="C13" s="22">
        <v>4</v>
      </c>
      <c r="D13" s="22"/>
      <c r="E13" s="22"/>
      <c r="F13" s="22"/>
      <c r="G13" s="23"/>
      <c r="H13" s="24">
        <f t="shared" si="4"/>
        <v>16</v>
      </c>
      <c r="I13" s="25"/>
      <c r="J13" s="25"/>
      <c r="K13" s="25"/>
      <c r="L13" s="25"/>
      <c r="M13" s="22">
        <v>159</v>
      </c>
      <c r="N13" s="26">
        <f t="shared" si="0"/>
        <v>9.9375</v>
      </c>
      <c r="O13" s="22">
        <v>63</v>
      </c>
      <c r="P13" s="26">
        <f t="shared" si="1"/>
        <v>3.9375</v>
      </c>
      <c r="Q13" s="22">
        <v>32</v>
      </c>
      <c r="R13" s="26">
        <f t="shared" si="2"/>
        <v>2</v>
      </c>
      <c r="S13" s="22">
        <v>9</v>
      </c>
      <c r="T13" s="27">
        <f t="shared" si="3"/>
        <v>0.5625</v>
      </c>
    </row>
    <row r="14" spans="1:20" s="2" customFormat="1" x14ac:dyDescent="0.25">
      <c r="A14" s="14" t="s">
        <v>18</v>
      </c>
      <c r="B14" s="15"/>
      <c r="C14" s="15">
        <v>4</v>
      </c>
      <c r="D14" s="15">
        <v>4</v>
      </c>
      <c r="E14" s="15"/>
      <c r="F14" s="15"/>
      <c r="G14" s="16"/>
      <c r="H14" s="17">
        <f t="shared" si="4"/>
        <v>16</v>
      </c>
      <c r="I14" s="18"/>
      <c r="J14" s="18"/>
      <c r="K14" s="18"/>
      <c r="L14" s="18"/>
      <c r="M14" s="15">
        <v>300</v>
      </c>
      <c r="N14" s="26">
        <f t="shared" si="0"/>
        <v>18.75</v>
      </c>
      <c r="O14" s="15">
        <v>152</v>
      </c>
      <c r="P14" s="19">
        <f t="shared" si="1"/>
        <v>9.5</v>
      </c>
      <c r="Q14" s="15">
        <v>89</v>
      </c>
      <c r="R14" s="19">
        <f t="shared" si="2"/>
        <v>5.5625</v>
      </c>
      <c r="S14" s="15">
        <v>31</v>
      </c>
      <c r="T14" s="20">
        <f t="shared" si="3"/>
        <v>1.9375</v>
      </c>
    </row>
    <row r="15" spans="1:20" x14ac:dyDescent="0.25">
      <c r="A15" s="21" t="s">
        <v>16</v>
      </c>
      <c r="B15" s="22"/>
      <c r="C15" s="22"/>
      <c r="D15" s="22">
        <v>4</v>
      </c>
      <c r="E15" s="22">
        <v>4</v>
      </c>
      <c r="F15" s="22"/>
      <c r="G15" s="23"/>
      <c r="H15" s="24">
        <f t="shared" si="4"/>
        <v>16</v>
      </c>
      <c r="I15" s="25"/>
      <c r="J15" s="25"/>
      <c r="K15" s="25"/>
      <c r="L15" s="25"/>
      <c r="M15" s="22">
        <v>445</v>
      </c>
      <c r="N15" s="26">
        <f t="shared" si="0"/>
        <v>27.8125</v>
      </c>
      <c r="O15" s="22">
        <v>271</v>
      </c>
      <c r="P15" s="26">
        <f t="shared" si="1"/>
        <v>16.9375</v>
      </c>
      <c r="Q15" s="22">
        <v>176</v>
      </c>
      <c r="R15" s="26">
        <f t="shared" si="2"/>
        <v>11</v>
      </c>
      <c r="S15" s="22">
        <v>72</v>
      </c>
      <c r="T15" s="27">
        <f t="shared" si="3"/>
        <v>4.5</v>
      </c>
    </row>
    <row r="16" spans="1:20" s="2" customFormat="1" x14ac:dyDescent="0.25">
      <c r="A16" s="14" t="s">
        <v>19</v>
      </c>
      <c r="B16" s="15"/>
      <c r="C16" s="15"/>
      <c r="D16" s="15"/>
      <c r="E16" s="15">
        <v>4</v>
      </c>
      <c r="F16" s="15">
        <v>4</v>
      </c>
      <c r="G16" s="16"/>
      <c r="H16" s="17">
        <f t="shared" si="4"/>
        <v>16</v>
      </c>
      <c r="I16" s="18"/>
      <c r="J16" s="18"/>
      <c r="K16" s="18"/>
      <c r="L16" s="18"/>
      <c r="M16" s="15">
        <v>556</v>
      </c>
      <c r="N16" s="26">
        <f t="shared" si="0"/>
        <v>34.75</v>
      </c>
      <c r="O16" s="15">
        <v>397</v>
      </c>
      <c r="P16" s="19">
        <f t="shared" si="1"/>
        <v>24.8125</v>
      </c>
      <c r="Q16" s="15">
        <v>289</v>
      </c>
      <c r="R16" s="19">
        <f t="shared" si="2"/>
        <v>18.0625</v>
      </c>
      <c r="S16" s="15">
        <v>143</v>
      </c>
      <c r="T16" s="20">
        <f t="shared" si="3"/>
        <v>8.9375</v>
      </c>
    </row>
    <row r="17" spans="1:22" x14ac:dyDescent="0.25">
      <c r="A17" s="21" t="s">
        <v>20</v>
      </c>
      <c r="B17" s="22"/>
      <c r="C17" s="22"/>
      <c r="D17" s="22" t="s">
        <v>29</v>
      </c>
      <c r="E17" s="22" t="s">
        <v>29</v>
      </c>
      <c r="F17" s="22" t="s">
        <v>29</v>
      </c>
      <c r="G17" s="23"/>
      <c r="H17" s="24">
        <v>15</v>
      </c>
      <c r="I17" s="25"/>
      <c r="J17" s="25"/>
      <c r="K17" s="25"/>
      <c r="L17" s="25"/>
      <c r="M17" s="22">
        <v>469</v>
      </c>
      <c r="N17" s="26">
        <f t="shared" si="0"/>
        <v>31.266666666666666</v>
      </c>
      <c r="O17" s="22">
        <v>316</v>
      </c>
      <c r="P17" s="19">
        <f t="shared" si="1"/>
        <v>21.066666666666666</v>
      </c>
      <c r="Q17" s="22">
        <v>222</v>
      </c>
      <c r="R17" s="26">
        <f t="shared" si="2"/>
        <v>14.8</v>
      </c>
      <c r="S17" s="22">
        <v>105</v>
      </c>
      <c r="T17" s="27">
        <f t="shared" si="3"/>
        <v>7</v>
      </c>
    </row>
    <row r="18" spans="1:22" s="2" customFormat="1" x14ac:dyDescent="0.25">
      <c r="A18" s="14" t="s">
        <v>22</v>
      </c>
      <c r="B18" s="15">
        <v>4</v>
      </c>
      <c r="C18" s="15">
        <v>2</v>
      </c>
      <c r="D18" s="15"/>
      <c r="E18" s="15"/>
      <c r="F18" s="15"/>
      <c r="G18" s="16"/>
      <c r="H18" s="17">
        <f t="shared" si="4"/>
        <v>12</v>
      </c>
      <c r="I18" s="18"/>
      <c r="J18" s="18"/>
      <c r="K18" s="18"/>
      <c r="L18" s="18"/>
      <c r="M18" s="15">
        <v>106</v>
      </c>
      <c r="N18" s="19">
        <f t="shared" si="0"/>
        <v>8.8333333333333339</v>
      </c>
      <c r="O18" s="15">
        <v>41</v>
      </c>
      <c r="P18" s="19">
        <f t="shared" si="1"/>
        <v>3.4166666666666665</v>
      </c>
      <c r="Q18" s="15">
        <v>20</v>
      </c>
      <c r="R18" s="19">
        <f t="shared" si="2"/>
        <v>1.6666666666666667</v>
      </c>
      <c r="S18" s="15">
        <v>6</v>
      </c>
      <c r="T18" s="20">
        <f t="shared" si="3"/>
        <v>0.5</v>
      </c>
    </row>
    <row r="19" spans="1:22" x14ac:dyDescent="0.25">
      <c r="A19" s="21" t="s">
        <v>23</v>
      </c>
      <c r="B19" s="22"/>
      <c r="C19" s="22">
        <v>4</v>
      </c>
      <c r="D19" s="22">
        <v>2</v>
      </c>
      <c r="E19" s="22"/>
      <c r="F19" s="22"/>
      <c r="G19" s="23"/>
      <c r="H19" s="24">
        <f t="shared" si="4"/>
        <v>12</v>
      </c>
      <c r="I19" s="25"/>
      <c r="J19" s="25"/>
      <c r="K19" s="25"/>
      <c r="L19" s="25"/>
      <c r="M19" s="22">
        <v>202</v>
      </c>
      <c r="N19" s="19">
        <f t="shared" si="0"/>
        <v>16.833333333333332</v>
      </c>
      <c r="O19" s="22">
        <v>98</v>
      </c>
      <c r="P19" s="26">
        <f t="shared" si="1"/>
        <v>8.1666666666666661</v>
      </c>
      <c r="Q19" s="22">
        <v>56</v>
      </c>
      <c r="R19" s="26">
        <f t="shared" si="2"/>
        <v>4.666666666666667</v>
      </c>
      <c r="S19" s="22">
        <v>19</v>
      </c>
      <c r="T19" s="27">
        <f t="shared" si="3"/>
        <v>1.5833333333333333</v>
      </c>
    </row>
    <row r="20" spans="1:22" s="2" customFormat="1" x14ac:dyDescent="0.25">
      <c r="A20" s="14" t="s">
        <v>21</v>
      </c>
      <c r="B20" s="15"/>
      <c r="C20" s="15"/>
      <c r="D20" s="15">
        <v>4</v>
      </c>
      <c r="E20" s="15">
        <v>2</v>
      </c>
      <c r="F20" s="15"/>
      <c r="G20" s="16"/>
      <c r="H20" s="17">
        <f t="shared" si="4"/>
        <v>12</v>
      </c>
      <c r="I20" s="18"/>
      <c r="J20" s="18"/>
      <c r="K20" s="18"/>
      <c r="L20" s="18"/>
      <c r="M20" s="15">
        <v>319</v>
      </c>
      <c r="N20" s="19">
        <f t="shared" si="0"/>
        <v>26.583333333333332</v>
      </c>
      <c r="O20" s="15">
        <v>189</v>
      </c>
      <c r="P20" s="26">
        <f t="shared" si="1"/>
        <v>15.75</v>
      </c>
      <c r="Q20" s="15">
        <v>121</v>
      </c>
      <c r="R20" s="19">
        <f t="shared" si="2"/>
        <v>10.083333333333334</v>
      </c>
      <c r="S20" s="15">
        <v>48</v>
      </c>
      <c r="T20" s="20">
        <f t="shared" si="3"/>
        <v>4</v>
      </c>
    </row>
    <row r="21" spans="1:22" x14ac:dyDescent="0.25">
      <c r="A21" s="21" t="s">
        <v>24</v>
      </c>
      <c r="B21" s="22"/>
      <c r="C21" s="22"/>
      <c r="D21" s="22"/>
      <c r="E21" s="22">
        <v>4</v>
      </c>
      <c r="F21" s="22">
        <v>2</v>
      </c>
      <c r="G21" s="23"/>
      <c r="H21" s="24">
        <f t="shared" si="4"/>
        <v>12</v>
      </c>
      <c r="I21" s="25"/>
      <c r="J21" s="25"/>
      <c r="K21" s="25"/>
      <c r="L21" s="25"/>
      <c r="M21" s="22">
        <v>403</v>
      </c>
      <c r="N21" s="19">
        <f t="shared" si="0"/>
        <v>33.583333333333336</v>
      </c>
      <c r="O21" s="22">
        <v>280</v>
      </c>
      <c r="P21" s="26">
        <f t="shared" si="1"/>
        <v>23.333333333333332</v>
      </c>
      <c r="Q21" s="22">
        <v>200</v>
      </c>
      <c r="R21" s="26">
        <f t="shared" si="2"/>
        <v>16.666666666666668</v>
      </c>
      <c r="S21" s="22">
        <v>95</v>
      </c>
      <c r="T21" s="27">
        <f t="shared" si="3"/>
        <v>7.916666666666667</v>
      </c>
      <c r="V21" s="3"/>
    </row>
    <row r="22" spans="1:22" s="2" customFormat="1" x14ac:dyDescent="0.25">
      <c r="A22" s="14" t="s">
        <v>26</v>
      </c>
      <c r="B22" s="15">
        <v>2</v>
      </c>
      <c r="C22" s="15">
        <v>2</v>
      </c>
      <c r="D22" s="15"/>
      <c r="E22" s="15"/>
      <c r="F22" s="15"/>
      <c r="G22" s="16"/>
      <c r="H22" s="17">
        <f t="shared" si="4"/>
        <v>8</v>
      </c>
      <c r="I22" s="18"/>
      <c r="J22" s="18"/>
      <c r="K22" s="18"/>
      <c r="L22" s="18"/>
      <c r="M22" s="15"/>
      <c r="N22" s="15"/>
      <c r="O22" s="15"/>
      <c r="P22" s="15"/>
      <c r="Q22" s="15">
        <v>16</v>
      </c>
      <c r="R22" s="19">
        <f t="shared" si="2"/>
        <v>2</v>
      </c>
      <c r="S22" s="15">
        <v>5</v>
      </c>
      <c r="T22" s="20">
        <f t="shared" si="3"/>
        <v>0.625</v>
      </c>
    </row>
    <row r="23" spans="1:22" x14ac:dyDescent="0.25">
      <c r="A23" s="21" t="s">
        <v>27</v>
      </c>
      <c r="B23" s="22"/>
      <c r="C23" s="22">
        <v>2</v>
      </c>
      <c r="D23" s="22">
        <v>2</v>
      </c>
      <c r="E23" s="22"/>
      <c r="F23" s="22"/>
      <c r="G23" s="23"/>
      <c r="H23" s="24">
        <f t="shared" si="4"/>
        <v>8</v>
      </c>
      <c r="I23" s="25"/>
      <c r="J23" s="25"/>
      <c r="K23" s="25"/>
      <c r="L23" s="25"/>
      <c r="M23" s="22"/>
      <c r="N23" s="22"/>
      <c r="O23" s="22"/>
      <c r="P23" s="22"/>
      <c r="Q23" s="22">
        <v>44</v>
      </c>
      <c r="R23" s="26">
        <f t="shared" si="2"/>
        <v>5.5</v>
      </c>
      <c r="S23" s="22">
        <v>16</v>
      </c>
      <c r="T23" s="27">
        <f t="shared" si="3"/>
        <v>2</v>
      </c>
    </row>
    <row r="24" spans="1:22" s="2" customFormat="1" x14ac:dyDescent="0.25">
      <c r="A24" s="14" t="s">
        <v>25</v>
      </c>
      <c r="B24" s="15"/>
      <c r="C24" s="15"/>
      <c r="D24" s="15">
        <v>2</v>
      </c>
      <c r="E24" s="15">
        <v>2</v>
      </c>
      <c r="F24" s="15"/>
      <c r="G24" s="16"/>
      <c r="H24" s="17">
        <f t="shared" si="4"/>
        <v>8</v>
      </c>
      <c r="I24" s="18"/>
      <c r="J24" s="18"/>
      <c r="K24" s="18"/>
      <c r="L24" s="18"/>
      <c r="M24" s="15"/>
      <c r="N24" s="15"/>
      <c r="O24" s="15"/>
      <c r="P24" s="15"/>
      <c r="Q24" s="15">
        <v>88</v>
      </c>
      <c r="R24" s="19">
        <f t="shared" si="2"/>
        <v>11</v>
      </c>
      <c r="S24" s="15">
        <v>36</v>
      </c>
      <c r="T24" s="20">
        <f t="shared" si="3"/>
        <v>4.5</v>
      </c>
    </row>
    <row r="25" spans="1:22" ht="15.75" thickBot="1" x14ac:dyDescent="0.3">
      <c r="A25" s="28" t="s">
        <v>28</v>
      </c>
      <c r="B25" s="29"/>
      <c r="C25" s="29"/>
      <c r="D25" s="29"/>
      <c r="E25" s="29">
        <v>2</v>
      </c>
      <c r="F25" s="29">
        <v>2</v>
      </c>
      <c r="G25" s="30"/>
      <c r="H25" s="31">
        <f t="shared" si="4"/>
        <v>8</v>
      </c>
      <c r="I25" s="32"/>
      <c r="J25" s="32"/>
      <c r="K25" s="32"/>
      <c r="L25" s="32"/>
      <c r="M25" s="29"/>
      <c r="N25" s="29"/>
      <c r="O25" s="29"/>
      <c r="P25" s="29"/>
      <c r="Q25" s="29">
        <v>145</v>
      </c>
      <c r="R25" s="19">
        <f t="shared" si="2"/>
        <v>18.125</v>
      </c>
      <c r="S25" s="29">
        <v>72</v>
      </c>
      <c r="T25" s="33">
        <f t="shared" si="3"/>
        <v>9</v>
      </c>
    </row>
  </sheetData>
  <mergeCells count="7">
    <mergeCell ref="A1:T1"/>
    <mergeCell ref="A2:A3"/>
    <mergeCell ref="B2:G2"/>
    <mergeCell ref="M2:N2"/>
    <mergeCell ref="O2:P2"/>
    <mergeCell ref="Q2:R2"/>
    <mergeCell ref="S2:T2"/>
  </mergeCells>
  <printOptions horizontalCentered="1" verticalCentered="1"/>
  <pageMargins left="0.11811023622047245" right="0.11811023622047245" top="0.11811023622047245" bottom="0.13" header="0.11811023622047245" footer="0.12"/>
  <pageSetup paperSize="70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zoomScaleNormal="100" workbookViewId="0">
      <selection activeCell="R12" sqref="R12"/>
    </sheetView>
  </sheetViews>
  <sheetFormatPr defaultRowHeight="15" x14ac:dyDescent="0.25"/>
  <cols>
    <col min="1" max="1" width="12.140625" customWidth="1"/>
    <col min="2" max="11" width="4.140625" style="1" customWidth="1"/>
    <col min="12" max="12" width="5.140625" customWidth="1"/>
    <col min="13" max="13" width="4" customWidth="1"/>
    <col min="14" max="14" width="5.140625" customWidth="1"/>
    <col min="15" max="15" width="4.140625" customWidth="1"/>
    <col min="16" max="16" width="5.140625" customWidth="1"/>
    <col min="17" max="17" width="4.140625" customWidth="1"/>
    <col min="18" max="18" width="5.140625" customWidth="1"/>
    <col min="19" max="19" width="4.140625" customWidth="1"/>
  </cols>
  <sheetData>
    <row r="1" spans="1:19" s="4" customFormat="1" ht="27" customHeight="1" thickBot="1" x14ac:dyDescent="0.3">
      <c r="A1" s="92" t="s">
        <v>103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6.5" customHeight="1" thickBot="1" x14ac:dyDescent="0.3">
      <c r="A2" s="93" t="s">
        <v>0</v>
      </c>
      <c r="B2" s="95" t="s">
        <v>64</v>
      </c>
      <c r="C2" s="96"/>
      <c r="D2" s="96"/>
      <c r="E2" s="96"/>
      <c r="F2" s="96"/>
      <c r="G2" s="97"/>
      <c r="H2" s="98" t="s">
        <v>65</v>
      </c>
      <c r="I2" s="99"/>
      <c r="J2" s="99"/>
      <c r="K2" s="100"/>
      <c r="L2" s="101" t="s">
        <v>32</v>
      </c>
      <c r="M2" s="102"/>
      <c r="N2" s="103" t="s">
        <v>33</v>
      </c>
      <c r="O2" s="102"/>
      <c r="P2" s="99" t="s">
        <v>34</v>
      </c>
      <c r="Q2" s="99"/>
      <c r="R2" s="99" t="s">
        <v>35</v>
      </c>
      <c r="S2" s="100"/>
    </row>
    <row r="3" spans="1:19" s="4" customFormat="1" ht="31.5" customHeight="1" thickBot="1" x14ac:dyDescent="0.3">
      <c r="A3" s="94"/>
      <c r="B3" s="34" t="s">
        <v>57</v>
      </c>
      <c r="C3" s="35" t="s">
        <v>58</v>
      </c>
      <c r="D3" s="35" t="s">
        <v>59</v>
      </c>
      <c r="E3" s="35" t="s">
        <v>60</v>
      </c>
      <c r="F3" s="35" t="s">
        <v>61</v>
      </c>
      <c r="G3" s="35" t="s">
        <v>63</v>
      </c>
      <c r="H3" s="36" t="s">
        <v>60</v>
      </c>
      <c r="I3" s="37" t="s">
        <v>61</v>
      </c>
      <c r="J3" s="37" t="s">
        <v>63</v>
      </c>
      <c r="K3" s="38" t="s">
        <v>62</v>
      </c>
      <c r="L3" s="79" t="s">
        <v>36</v>
      </c>
      <c r="M3" s="39" t="s">
        <v>67</v>
      </c>
      <c r="N3" s="79" t="s">
        <v>36</v>
      </c>
      <c r="O3" s="39" t="s">
        <v>67</v>
      </c>
      <c r="P3" s="79" t="s">
        <v>36</v>
      </c>
      <c r="Q3" s="39" t="s">
        <v>67</v>
      </c>
      <c r="R3" s="79" t="s">
        <v>36</v>
      </c>
      <c r="S3" s="40" t="s">
        <v>67</v>
      </c>
    </row>
    <row r="4" spans="1:19" s="4" customFormat="1" ht="17.25" customHeight="1" x14ac:dyDescent="0.25">
      <c r="A4" s="41" t="s">
        <v>39</v>
      </c>
      <c r="B4" s="42">
        <v>3</v>
      </c>
      <c r="C4" s="43">
        <v>3</v>
      </c>
      <c r="D4" s="43"/>
      <c r="E4" s="43"/>
      <c r="F4" s="43"/>
      <c r="G4" s="43"/>
      <c r="H4" s="45">
        <v>3</v>
      </c>
      <c r="I4" s="43"/>
      <c r="J4" s="43">
        <v>3</v>
      </c>
      <c r="K4" s="44"/>
      <c r="L4" s="46">
        <v>1248</v>
      </c>
      <c r="M4" s="47">
        <f>ROUNDUP((L4/24),0)</f>
        <v>52</v>
      </c>
      <c r="N4" s="48">
        <v>1134</v>
      </c>
      <c r="O4" s="47">
        <f>ROUNDUP((N4/24),0)</f>
        <v>48</v>
      </c>
      <c r="P4" s="48">
        <v>1026</v>
      </c>
      <c r="Q4" s="47">
        <f>ROUNDUP((P4/24),0)</f>
        <v>43</v>
      </c>
      <c r="R4" s="48">
        <v>774</v>
      </c>
      <c r="S4" s="75">
        <f>ROUNDUP((R4/24),0)</f>
        <v>33</v>
      </c>
    </row>
    <row r="5" spans="1:19" s="4" customFormat="1" ht="17.25" customHeight="1" x14ac:dyDescent="0.25">
      <c r="A5" s="49" t="s">
        <v>40</v>
      </c>
      <c r="B5" s="50">
        <v>1.5</v>
      </c>
      <c r="C5" s="51">
        <v>1.5</v>
      </c>
      <c r="D5" s="51"/>
      <c r="E5" s="51"/>
      <c r="F5" s="51"/>
      <c r="G5" s="51"/>
      <c r="H5" s="53">
        <v>1.5</v>
      </c>
      <c r="I5" s="51"/>
      <c r="J5" s="51">
        <v>1.5</v>
      </c>
      <c r="K5" s="52"/>
      <c r="L5" s="54">
        <v>624</v>
      </c>
      <c r="M5" s="55">
        <f>ROUNDUP((L5/12),0)</f>
        <v>52</v>
      </c>
      <c r="N5" s="56">
        <v>567</v>
      </c>
      <c r="O5" s="55">
        <f>ROUNDUP((N5/12),0)</f>
        <v>48</v>
      </c>
      <c r="P5" s="56">
        <v>513</v>
      </c>
      <c r="Q5" s="55">
        <f>ROUNDUP((P5/12),0)</f>
        <v>43</v>
      </c>
      <c r="R5" s="56">
        <v>387</v>
      </c>
      <c r="S5" s="76">
        <f>ROUNDUP((R5/12),0)</f>
        <v>33</v>
      </c>
    </row>
    <row r="6" spans="1:19" s="4" customFormat="1" ht="17.25" customHeight="1" x14ac:dyDescent="0.25">
      <c r="A6" s="41" t="s">
        <v>41</v>
      </c>
      <c r="B6" s="57"/>
      <c r="C6" s="58"/>
      <c r="D6" s="58">
        <v>2.5</v>
      </c>
      <c r="E6" s="58">
        <v>2.5</v>
      </c>
      <c r="F6" s="58">
        <v>2.5</v>
      </c>
      <c r="G6" s="58"/>
      <c r="H6" s="60"/>
      <c r="I6" s="58"/>
      <c r="J6" s="58"/>
      <c r="K6" s="59"/>
      <c r="L6" s="61"/>
      <c r="M6" s="62"/>
      <c r="N6" s="63"/>
      <c r="O6" s="62"/>
      <c r="P6" s="63">
        <v>739</v>
      </c>
      <c r="Q6" s="62">
        <f>P6/15</f>
        <v>49.266666666666666</v>
      </c>
      <c r="R6" s="63">
        <v>631</v>
      </c>
      <c r="S6" s="64">
        <f>R6/15</f>
        <v>42.06666666666667</v>
      </c>
    </row>
    <row r="7" spans="1:19" s="4" customFormat="1" ht="17.25" customHeight="1" x14ac:dyDescent="0.25">
      <c r="A7" s="49" t="s">
        <v>42</v>
      </c>
      <c r="B7" s="50"/>
      <c r="C7" s="51">
        <v>6</v>
      </c>
      <c r="D7" s="51"/>
      <c r="E7" s="51"/>
      <c r="F7" s="51"/>
      <c r="G7" s="51"/>
      <c r="H7" s="53"/>
      <c r="I7" s="51"/>
      <c r="J7" s="51"/>
      <c r="K7" s="52"/>
      <c r="L7" s="54"/>
      <c r="M7" s="55"/>
      <c r="N7" s="56">
        <v>566</v>
      </c>
      <c r="O7" s="55">
        <f>ROUNDUP((N7/12),0)</f>
        <v>48</v>
      </c>
      <c r="P7" s="56">
        <v>512</v>
      </c>
      <c r="Q7" s="55">
        <f>ROUNDUP((P7/12),0)</f>
        <v>43</v>
      </c>
      <c r="R7" s="56">
        <v>374</v>
      </c>
      <c r="S7" s="76">
        <f>ROUNDUP((R7/12),0)</f>
        <v>32</v>
      </c>
    </row>
    <row r="8" spans="1:19" s="4" customFormat="1" ht="17.25" customHeight="1" x14ac:dyDescent="0.25">
      <c r="A8" s="41" t="s">
        <v>43</v>
      </c>
      <c r="B8" s="57"/>
      <c r="C8" s="58"/>
      <c r="D8" s="58">
        <v>6</v>
      </c>
      <c r="E8" s="58"/>
      <c r="F8" s="58"/>
      <c r="G8" s="58"/>
      <c r="H8" s="60"/>
      <c r="I8" s="58"/>
      <c r="J8" s="58"/>
      <c r="K8" s="59"/>
      <c r="L8" s="61"/>
      <c r="M8" s="62"/>
      <c r="N8" s="63">
        <v>597</v>
      </c>
      <c r="O8" s="55">
        <f>ROUNDUP((N8/12),0)</f>
        <v>50</v>
      </c>
      <c r="P8" s="63">
        <v>553</v>
      </c>
      <c r="Q8" s="55">
        <f>ROUNDUP((P8/12),0)</f>
        <v>47</v>
      </c>
      <c r="R8" s="63">
        <v>443</v>
      </c>
      <c r="S8" s="76">
        <f>ROUNDUP((R8/12),0)</f>
        <v>37</v>
      </c>
    </row>
    <row r="9" spans="1:19" s="4" customFormat="1" ht="17.25" customHeight="1" x14ac:dyDescent="0.25">
      <c r="A9" s="49" t="s">
        <v>44</v>
      </c>
      <c r="B9" s="50"/>
      <c r="C9" s="51"/>
      <c r="D9" s="51"/>
      <c r="E9" s="51">
        <v>3</v>
      </c>
      <c r="F9" s="51"/>
      <c r="G9" s="51">
        <v>3</v>
      </c>
      <c r="H9" s="53"/>
      <c r="I9" s="51"/>
      <c r="J9" s="51"/>
      <c r="K9" s="52"/>
      <c r="L9" s="54"/>
      <c r="M9" s="55"/>
      <c r="N9" s="56"/>
      <c r="O9" s="55"/>
      <c r="P9" s="56"/>
      <c r="Q9" s="55">
        <f>ROUNDUP((P9/12),0)</f>
        <v>0</v>
      </c>
      <c r="R9" s="56"/>
      <c r="S9" s="76">
        <f>ROUNDUP((R9/12),0)</f>
        <v>0</v>
      </c>
    </row>
    <row r="10" spans="1:19" s="4" customFormat="1" ht="17.25" customHeight="1" x14ac:dyDescent="0.25">
      <c r="A10" s="41" t="s">
        <v>45</v>
      </c>
      <c r="B10" s="57"/>
      <c r="C10" s="58">
        <v>3</v>
      </c>
      <c r="D10" s="58">
        <v>3</v>
      </c>
      <c r="E10" s="58"/>
      <c r="F10" s="58"/>
      <c r="G10" s="58"/>
      <c r="H10" s="60">
        <v>3</v>
      </c>
      <c r="I10" s="58"/>
      <c r="J10" s="58">
        <v>3</v>
      </c>
      <c r="K10" s="59"/>
      <c r="L10" s="61"/>
      <c r="M10" s="62"/>
      <c r="N10" s="63">
        <v>1183</v>
      </c>
      <c r="O10" s="47">
        <f>ROUNDUP((N10/24),0)</f>
        <v>50</v>
      </c>
      <c r="P10" s="63">
        <v>1092</v>
      </c>
      <c r="Q10" s="47">
        <f>ROUNDUP((P10/24),0)</f>
        <v>46</v>
      </c>
      <c r="R10" s="63">
        <v>873</v>
      </c>
      <c r="S10" s="75">
        <f>ROUNDUP((R10/24),0)</f>
        <v>37</v>
      </c>
    </row>
    <row r="11" spans="1:19" s="4" customFormat="1" ht="17.25" customHeight="1" x14ac:dyDescent="0.25">
      <c r="A11" s="49" t="s">
        <v>46</v>
      </c>
      <c r="B11" s="50"/>
      <c r="C11" s="51"/>
      <c r="D11" s="51">
        <v>3</v>
      </c>
      <c r="E11" s="51">
        <v>3</v>
      </c>
      <c r="F11" s="51"/>
      <c r="G11" s="51"/>
      <c r="H11" s="53"/>
      <c r="I11" s="51">
        <v>3</v>
      </c>
      <c r="J11" s="51">
        <v>3</v>
      </c>
      <c r="K11" s="52"/>
      <c r="L11" s="54"/>
      <c r="M11" s="55"/>
      <c r="N11" s="56"/>
      <c r="O11" s="55"/>
      <c r="P11" s="56">
        <v>1160</v>
      </c>
      <c r="Q11" s="55">
        <f>P11/24</f>
        <v>48.333333333333336</v>
      </c>
      <c r="R11" s="56">
        <v>981</v>
      </c>
      <c r="S11" s="65">
        <f>R11/24</f>
        <v>40.875</v>
      </c>
    </row>
    <row r="12" spans="1:19" s="4" customFormat="1" ht="17.25" customHeight="1" x14ac:dyDescent="0.25">
      <c r="A12" s="41" t="s">
        <v>47</v>
      </c>
      <c r="B12" s="57"/>
      <c r="C12" s="58"/>
      <c r="D12" s="58"/>
      <c r="E12" s="58">
        <v>3</v>
      </c>
      <c r="F12" s="58">
        <v>3</v>
      </c>
      <c r="G12" s="58"/>
      <c r="H12" s="60"/>
      <c r="I12" s="58"/>
      <c r="J12" s="58">
        <v>3</v>
      </c>
      <c r="K12" s="59">
        <v>3</v>
      </c>
      <c r="L12" s="61"/>
      <c r="M12" s="62"/>
      <c r="N12" s="63"/>
      <c r="O12" s="62"/>
      <c r="P12" s="63"/>
      <c r="Q12" s="62"/>
      <c r="R12" s="63">
        <v>1121</v>
      </c>
      <c r="S12" s="75">
        <f>ROUNDUP((R12/24),0)</f>
        <v>47</v>
      </c>
    </row>
    <row r="13" spans="1:19" s="4" customFormat="1" ht="17.25" customHeight="1" x14ac:dyDescent="0.25">
      <c r="A13" s="49" t="s">
        <v>48</v>
      </c>
      <c r="B13" s="50">
        <v>3</v>
      </c>
      <c r="C13" s="51">
        <v>3</v>
      </c>
      <c r="D13" s="51"/>
      <c r="E13" s="51"/>
      <c r="F13" s="51"/>
      <c r="G13" s="51"/>
      <c r="H13" s="53"/>
      <c r="I13" s="51"/>
      <c r="J13" s="51"/>
      <c r="K13" s="52"/>
      <c r="L13" s="54">
        <v>602</v>
      </c>
      <c r="M13" s="55">
        <f>ROUNDUP((L13/12),0)</f>
        <v>51</v>
      </c>
      <c r="N13" s="56">
        <v>533</v>
      </c>
      <c r="O13" s="55">
        <f>ROUNDUP((N13/12),0)</f>
        <v>45</v>
      </c>
      <c r="P13" s="56">
        <v>466</v>
      </c>
      <c r="Q13" s="55">
        <f>ROUNDUP((P13/12),0)</f>
        <v>39</v>
      </c>
      <c r="R13" s="56">
        <v>310</v>
      </c>
      <c r="S13" s="76">
        <f>ROUNDUP((R13/12),0)</f>
        <v>26</v>
      </c>
    </row>
    <row r="14" spans="1:19" s="4" customFormat="1" ht="17.25" hidden="1" customHeight="1" x14ac:dyDescent="0.25">
      <c r="A14" s="41" t="s">
        <v>49</v>
      </c>
      <c r="B14" s="57"/>
      <c r="C14" s="58">
        <v>3</v>
      </c>
      <c r="D14" s="58">
        <v>3</v>
      </c>
      <c r="E14" s="58"/>
      <c r="F14" s="58"/>
      <c r="G14" s="58"/>
      <c r="H14" s="60"/>
      <c r="I14" s="58"/>
      <c r="J14" s="58"/>
      <c r="K14" s="59"/>
      <c r="L14" s="61"/>
      <c r="M14" s="62"/>
      <c r="N14" s="63"/>
      <c r="O14" s="62"/>
      <c r="P14" s="63"/>
      <c r="Q14" s="62"/>
      <c r="R14" s="63"/>
      <c r="S14" s="64"/>
    </row>
    <row r="15" spans="1:19" s="4" customFormat="1" ht="17.25" hidden="1" customHeight="1" x14ac:dyDescent="0.25">
      <c r="A15" s="49" t="s">
        <v>50</v>
      </c>
      <c r="B15" s="50"/>
      <c r="C15" s="51"/>
      <c r="D15" s="51">
        <v>3</v>
      </c>
      <c r="E15" s="51">
        <v>3</v>
      </c>
      <c r="F15" s="51"/>
      <c r="G15" s="51"/>
      <c r="H15" s="53"/>
      <c r="I15" s="51"/>
      <c r="J15" s="51"/>
      <c r="K15" s="52"/>
      <c r="L15" s="54"/>
      <c r="M15" s="55"/>
      <c r="N15" s="56"/>
      <c r="O15" s="55"/>
      <c r="P15" s="56"/>
      <c r="Q15" s="55"/>
      <c r="R15" s="56"/>
      <c r="S15" s="65"/>
    </row>
    <row r="16" spans="1:19" s="4" customFormat="1" ht="17.25" hidden="1" customHeight="1" x14ac:dyDescent="0.25">
      <c r="A16" s="41" t="s">
        <v>51</v>
      </c>
      <c r="B16" s="57"/>
      <c r="C16" s="58"/>
      <c r="D16" s="58"/>
      <c r="E16" s="58">
        <v>3</v>
      </c>
      <c r="F16" s="58">
        <v>3</v>
      </c>
      <c r="G16" s="58"/>
      <c r="H16" s="60"/>
      <c r="I16" s="58"/>
      <c r="J16" s="58"/>
      <c r="K16" s="59"/>
      <c r="L16" s="61"/>
      <c r="M16" s="62"/>
      <c r="N16" s="63"/>
      <c r="O16" s="62"/>
      <c r="P16" s="63"/>
      <c r="Q16" s="62"/>
      <c r="R16" s="63"/>
      <c r="S16" s="64"/>
    </row>
    <row r="17" spans="1:19" s="4" customFormat="1" ht="17.25" hidden="1" customHeight="1" x14ac:dyDescent="0.25">
      <c r="A17" s="49" t="s">
        <v>52</v>
      </c>
      <c r="B17" s="50"/>
      <c r="C17" s="51"/>
      <c r="D17" s="51"/>
      <c r="E17" s="51"/>
      <c r="F17" s="51">
        <v>3</v>
      </c>
      <c r="G17" s="51">
        <v>3</v>
      </c>
      <c r="H17" s="53"/>
      <c r="I17" s="51"/>
      <c r="J17" s="51"/>
      <c r="K17" s="52"/>
      <c r="L17" s="54"/>
      <c r="M17" s="55"/>
      <c r="N17" s="56"/>
      <c r="O17" s="55"/>
      <c r="P17" s="56"/>
      <c r="Q17" s="55"/>
      <c r="R17" s="56"/>
      <c r="S17" s="65"/>
    </row>
    <row r="18" spans="1:19" s="4" customFormat="1" ht="17.25" hidden="1" customHeight="1" x14ac:dyDescent="0.25">
      <c r="A18" s="41" t="s">
        <v>53</v>
      </c>
      <c r="B18" s="57"/>
      <c r="C18" s="58"/>
      <c r="D18" s="58"/>
      <c r="E18" s="58"/>
      <c r="F18" s="58"/>
      <c r="G18" s="58">
        <v>3</v>
      </c>
      <c r="H18" s="60"/>
      <c r="I18" s="58"/>
      <c r="J18" s="58"/>
      <c r="K18" s="59"/>
      <c r="L18" s="61"/>
      <c r="M18" s="62"/>
      <c r="N18" s="63"/>
      <c r="O18" s="62"/>
      <c r="P18" s="63"/>
      <c r="Q18" s="62"/>
      <c r="R18" s="63"/>
      <c r="S18" s="64"/>
    </row>
    <row r="19" spans="1:19" s="4" customFormat="1" ht="17.25" customHeight="1" x14ac:dyDescent="0.25">
      <c r="A19" s="41" t="s">
        <v>66</v>
      </c>
      <c r="B19" s="57"/>
      <c r="C19" s="58"/>
      <c r="D19" s="58"/>
      <c r="E19" s="58"/>
      <c r="F19" s="58"/>
      <c r="G19" s="58"/>
      <c r="H19" s="60">
        <v>3</v>
      </c>
      <c r="I19" s="58"/>
      <c r="J19" s="58">
        <v>3</v>
      </c>
      <c r="K19" s="59"/>
      <c r="L19" s="61"/>
      <c r="M19" s="62"/>
      <c r="N19" s="63"/>
      <c r="O19" s="55"/>
      <c r="P19" s="63"/>
      <c r="Q19" s="55"/>
      <c r="R19" s="63">
        <v>464</v>
      </c>
      <c r="S19" s="76">
        <f>ROUNDUP((R19/12),0)</f>
        <v>39</v>
      </c>
    </row>
    <row r="20" spans="1:19" s="4" customFormat="1" ht="17.25" customHeight="1" x14ac:dyDescent="0.25">
      <c r="A20" s="49" t="s">
        <v>54</v>
      </c>
      <c r="B20" s="50"/>
      <c r="C20" s="51">
        <f>C10/2</f>
        <v>1.5</v>
      </c>
      <c r="D20" s="51">
        <f>D10/2</f>
        <v>1.5</v>
      </c>
      <c r="E20" s="51"/>
      <c r="F20" s="51"/>
      <c r="G20" s="51"/>
      <c r="H20" s="53">
        <f>H10/2</f>
        <v>1.5</v>
      </c>
      <c r="I20" s="51"/>
      <c r="J20" s="51">
        <f>J10/2</f>
        <v>1.5</v>
      </c>
      <c r="K20" s="52"/>
      <c r="L20" s="54"/>
      <c r="M20" s="55"/>
      <c r="N20" s="56">
        <v>591</v>
      </c>
      <c r="O20" s="55">
        <f>ROUNDUP((N20/12),0)</f>
        <v>50</v>
      </c>
      <c r="P20" s="56">
        <v>546</v>
      </c>
      <c r="Q20" s="55">
        <f>ROUNDUP((P20/12),0)</f>
        <v>46</v>
      </c>
      <c r="R20" s="56">
        <v>436</v>
      </c>
      <c r="S20" s="76">
        <f>ROUNDUP((R20/12),0)</f>
        <v>37</v>
      </c>
    </row>
    <row r="21" spans="1:19" s="4" customFormat="1" ht="17.25" customHeight="1" x14ac:dyDescent="0.25">
      <c r="A21" s="41" t="s">
        <v>55</v>
      </c>
      <c r="B21" s="57"/>
      <c r="C21" s="58"/>
      <c r="D21" s="58">
        <f>D11/2</f>
        <v>1.5</v>
      </c>
      <c r="E21" s="58">
        <f>E11/2</f>
        <v>1.5</v>
      </c>
      <c r="F21" s="58"/>
      <c r="G21" s="58"/>
      <c r="H21" s="60"/>
      <c r="I21" s="58">
        <f>I11/2</f>
        <v>1.5</v>
      </c>
      <c r="J21" s="58">
        <f>J11/2</f>
        <v>1.5</v>
      </c>
      <c r="K21" s="59"/>
      <c r="L21" s="61"/>
      <c r="M21" s="62"/>
      <c r="N21" s="63"/>
      <c r="O21" s="63"/>
      <c r="P21" s="63">
        <v>580</v>
      </c>
      <c r="Q21" s="62">
        <f>ROUNDUP((P21/12),0)</f>
        <v>49</v>
      </c>
      <c r="R21" s="63">
        <v>491</v>
      </c>
      <c r="S21" s="77">
        <f>ROUNDUP((R21/12),0)</f>
        <v>41</v>
      </c>
    </row>
    <row r="22" spans="1:19" s="4" customFormat="1" ht="17.25" customHeight="1" thickBot="1" x14ac:dyDescent="0.3">
      <c r="A22" s="67" t="s">
        <v>56</v>
      </c>
      <c r="B22" s="68"/>
      <c r="C22" s="69"/>
      <c r="D22" s="69"/>
      <c r="E22" s="69">
        <f>E12/2</f>
        <v>1.5</v>
      </c>
      <c r="F22" s="69">
        <f>F12/2</f>
        <v>1.5</v>
      </c>
      <c r="G22" s="69"/>
      <c r="H22" s="71"/>
      <c r="I22" s="69"/>
      <c r="J22" s="69">
        <f>J12/2</f>
        <v>1.5</v>
      </c>
      <c r="K22" s="70">
        <f>K12/2</f>
        <v>1.5</v>
      </c>
      <c r="L22" s="72"/>
      <c r="M22" s="73"/>
      <c r="N22" s="74"/>
      <c r="O22" s="74"/>
      <c r="P22" s="74"/>
      <c r="Q22" s="74"/>
      <c r="R22" s="74">
        <v>560</v>
      </c>
      <c r="S22" s="78">
        <f>ROUNDUP((R22/12),0)</f>
        <v>47</v>
      </c>
    </row>
  </sheetData>
  <mergeCells count="8">
    <mergeCell ref="A1:S1"/>
    <mergeCell ref="A2:A3"/>
    <mergeCell ref="B2:G2"/>
    <mergeCell ref="H2:K2"/>
    <mergeCell ref="L2:M2"/>
    <mergeCell ref="N2:O2"/>
    <mergeCell ref="P2:Q2"/>
    <mergeCell ref="R2:S2"/>
  </mergeCells>
  <pageMargins left="0.23" right="0.19" top="0.14000000000000001" bottom="0.12" header="0.12" footer="0.13"/>
  <pageSetup paperSize="70" scale="7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zoomScaleNormal="100" workbookViewId="0">
      <selection activeCell="O19" sqref="O19"/>
    </sheetView>
  </sheetViews>
  <sheetFormatPr defaultRowHeight="15" x14ac:dyDescent="0.25"/>
  <cols>
    <col min="1" max="1" width="12.140625" customWidth="1"/>
    <col min="2" max="11" width="4.140625" style="1" customWidth="1"/>
    <col min="12" max="12" width="5.140625" customWidth="1"/>
    <col min="13" max="13" width="4" customWidth="1"/>
    <col min="14" max="14" width="5.140625" customWidth="1"/>
    <col min="15" max="15" width="4.140625" customWidth="1"/>
    <col min="16" max="16" width="5.140625" customWidth="1"/>
    <col min="17" max="17" width="4.140625" customWidth="1"/>
    <col min="18" max="18" width="5.140625" customWidth="1"/>
    <col min="19" max="19" width="4.140625" customWidth="1"/>
  </cols>
  <sheetData>
    <row r="1" spans="1:19" s="4" customFormat="1" ht="27" customHeight="1" thickBot="1" x14ac:dyDescent="0.3">
      <c r="A1" s="92" t="s">
        <v>85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6.5" customHeight="1" thickBot="1" x14ac:dyDescent="0.3">
      <c r="A2" s="93" t="s">
        <v>0</v>
      </c>
      <c r="B2" s="95" t="s">
        <v>64</v>
      </c>
      <c r="C2" s="96"/>
      <c r="D2" s="96"/>
      <c r="E2" s="96"/>
      <c r="F2" s="96"/>
      <c r="G2" s="97"/>
      <c r="H2" s="98" t="s">
        <v>65</v>
      </c>
      <c r="I2" s="99"/>
      <c r="J2" s="99"/>
      <c r="K2" s="100"/>
      <c r="L2" s="101" t="s">
        <v>32</v>
      </c>
      <c r="M2" s="102"/>
      <c r="N2" s="103" t="s">
        <v>33</v>
      </c>
      <c r="O2" s="102"/>
      <c r="P2" s="99" t="s">
        <v>34</v>
      </c>
      <c r="Q2" s="99"/>
      <c r="R2" s="99" t="s">
        <v>35</v>
      </c>
      <c r="S2" s="100"/>
    </row>
    <row r="3" spans="1:19" s="4" customFormat="1" ht="31.5" customHeight="1" thickBot="1" x14ac:dyDescent="0.3">
      <c r="A3" s="94"/>
      <c r="B3" s="34" t="s">
        <v>57</v>
      </c>
      <c r="C3" s="35" t="s">
        <v>58</v>
      </c>
      <c r="D3" s="35" t="s">
        <v>59</v>
      </c>
      <c r="E3" s="35" t="s">
        <v>60</v>
      </c>
      <c r="F3" s="35" t="s">
        <v>61</v>
      </c>
      <c r="G3" s="35" t="s">
        <v>63</v>
      </c>
      <c r="H3" s="36" t="s">
        <v>60</v>
      </c>
      <c r="I3" s="37" t="s">
        <v>61</v>
      </c>
      <c r="J3" s="37" t="s">
        <v>63</v>
      </c>
      <c r="K3" s="38" t="s">
        <v>62</v>
      </c>
      <c r="L3" s="79" t="s">
        <v>36</v>
      </c>
      <c r="M3" s="39" t="s">
        <v>67</v>
      </c>
      <c r="N3" s="79" t="s">
        <v>36</v>
      </c>
      <c r="O3" s="39" t="s">
        <v>67</v>
      </c>
      <c r="P3" s="79" t="s">
        <v>36</v>
      </c>
      <c r="Q3" s="39" t="s">
        <v>67</v>
      </c>
      <c r="R3" s="79" t="s">
        <v>36</v>
      </c>
      <c r="S3" s="40" t="s">
        <v>67</v>
      </c>
    </row>
    <row r="4" spans="1:19" s="4" customFormat="1" ht="17.25" customHeight="1" x14ac:dyDescent="0.25">
      <c r="A4" s="41" t="s">
        <v>92</v>
      </c>
      <c r="B4" s="42">
        <v>3</v>
      </c>
      <c r="C4" s="43">
        <v>3</v>
      </c>
      <c r="D4" s="43"/>
      <c r="E4" s="43"/>
      <c r="F4" s="43"/>
      <c r="G4" s="43"/>
      <c r="H4" s="45">
        <v>3</v>
      </c>
      <c r="I4" s="43"/>
      <c r="J4" s="43">
        <v>3</v>
      </c>
      <c r="K4" s="44"/>
      <c r="L4" s="46">
        <v>481</v>
      </c>
      <c r="M4" s="47">
        <f>ROUNDUP((L4/24),0)</f>
        <v>21</v>
      </c>
      <c r="N4" s="48">
        <v>284</v>
      </c>
      <c r="O4" s="47">
        <f>ROUNDUP((N4/24),0)</f>
        <v>12</v>
      </c>
      <c r="P4" s="48">
        <v>191</v>
      </c>
      <c r="Q4" s="47">
        <f>ROUNDUP((P4/24),0)</f>
        <v>8</v>
      </c>
      <c r="R4" s="48">
        <v>91</v>
      </c>
      <c r="S4" s="75">
        <f>ROUNDUP((R4/24),0)</f>
        <v>4</v>
      </c>
    </row>
    <row r="5" spans="1:19" s="4" customFormat="1" ht="17.25" customHeight="1" x14ac:dyDescent="0.25">
      <c r="A5" s="49" t="s">
        <v>40</v>
      </c>
      <c r="B5" s="50">
        <v>1.5</v>
      </c>
      <c r="C5" s="51">
        <v>1.5</v>
      </c>
      <c r="D5" s="51"/>
      <c r="E5" s="51"/>
      <c r="F5" s="51"/>
      <c r="G5" s="51"/>
      <c r="H5" s="53">
        <v>1.5</v>
      </c>
      <c r="I5" s="51"/>
      <c r="J5" s="51">
        <v>1.5</v>
      </c>
      <c r="K5" s="52"/>
      <c r="L5" s="54">
        <v>240</v>
      </c>
      <c r="M5" s="55">
        <f t="shared" ref="M5:M13" si="0">ROUNDUP((L5/12),0)</f>
        <v>20</v>
      </c>
      <c r="N5" s="56">
        <v>142</v>
      </c>
      <c r="O5" s="55">
        <f>ROUNDUP((N5/12),0)</f>
        <v>12</v>
      </c>
      <c r="P5" s="56">
        <v>96</v>
      </c>
      <c r="Q5" s="55">
        <f>ROUNDUP((P5/12),0)</f>
        <v>8</v>
      </c>
      <c r="R5" s="56">
        <v>45</v>
      </c>
      <c r="S5" s="76">
        <f>ROUNDUP((R5/12),0)</f>
        <v>4</v>
      </c>
    </row>
    <row r="6" spans="1:19" s="4" customFormat="1" ht="17.25" customHeight="1" x14ac:dyDescent="0.25">
      <c r="A6" s="41" t="s">
        <v>41</v>
      </c>
      <c r="B6" s="57"/>
      <c r="C6" s="58"/>
      <c r="D6" s="58">
        <v>2.5</v>
      </c>
      <c r="E6" s="58">
        <v>2.5</v>
      </c>
      <c r="F6" s="58">
        <v>2.5</v>
      </c>
      <c r="G6" s="58"/>
      <c r="H6" s="60"/>
      <c r="I6" s="58"/>
      <c r="J6" s="58"/>
      <c r="K6" s="59"/>
      <c r="L6" s="61">
        <v>461</v>
      </c>
      <c r="M6" s="55">
        <f t="shared" si="0"/>
        <v>39</v>
      </c>
      <c r="N6" s="63">
        <v>295</v>
      </c>
      <c r="O6" s="62"/>
      <c r="P6" s="63">
        <v>199</v>
      </c>
      <c r="Q6" s="62">
        <f>P6/15</f>
        <v>13.266666666666667</v>
      </c>
      <c r="R6" s="63">
        <v>88</v>
      </c>
      <c r="S6" s="64">
        <f>R6/15</f>
        <v>5.8666666666666663</v>
      </c>
    </row>
    <row r="7" spans="1:19" s="4" customFormat="1" ht="17.25" customHeight="1" x14ac:dyDescent="0.25">
      <c r="A7" s="49" t="s">
        <v>42</v>
      </c>
      <c r="B7" s="50"/>
      <c r="C7" s="51">
        <v>6</v>
      </c>
      <c r="D7" s="51"/>
      <c r="E7" s="51"/>
      <c r="F7" s="51"/>
      <c r="G7" s="51"/>
      <c r="H7" s="53"/>
      <c r="I7" s="51"/>
      <c r="J7" s="51"/>
      <c r="K7" s="52"/>
      <c r="L7" s="54">
        <v>197</v>
      </c>
      <c r="M7" s="55">
        <f t="shared" si="0"/>
        <v>17</v>
      </c>
      <c r="N7" s="56">
        <v>88</v>
      </c>
      <c r="O7" s="55">
        <f>ROUNDUP((N7/12),0)</f>
        <v>8</v>
      </c>
      <c r="P7" s="56">
        <v>47</v>
      </c>
      <c r="Q7" s="55">
        <f>ROUNDUP((P7/12),0)</f>
        <v>4</v>
      </c>
      <c r="R7" s="56">
        <v>14</v>
      </c>
      <c r="S7" s="76">
        <f>ROUNDUP((R7/12),0)</f>
        <v>2</v>
      </c>
    </row>
    <row r="8" spans="1:19" s="4" customFormat="1" ht="17.25" customHeight="1" x14ac:dyDescent="0.25">
      <c r="A8" s="41" t="s">
        <v>43</v>
      </c>
      <c r="B8" s="57"/>
      <c r="C8" s="58"/>
      <c r="D8" s="58">
        <v>6</v>
      </c>
      <c r="E8" s="58"/>
      <c r="F8" s="58"/>
      <c r="G8" s="58"/>
      <c r="H8" s="60"/>
      <c r="I8" s="58"/>
      <c r="J8" s="58"/>
      <c r="K8" s="59"/>
      <c r="L8" s="61">
        <v>275</v>
      </c>
      <c r="M8" s="55">
        <f t="shared" si="0"/>
        <v>23</v>
      </c>
      <c r="N8" s="63">
        <v>142</v>
      </c>
      <c r="O8" s="55">
        <f>ROUNDUP((N8/12),0)</f>
        <v>12</v>
      </c>
      <c r="P8" s="63">
        <v>82</v>
      </c>
      <c r="Q8" s="55">
        <f>ROUNDUP((P8/12),0)</f>
        <v>7</v>
      </c>
      <c r="R8" s="63">
        <v>28</v>
      </c>
      <c r="S8" s="76">
        <f>ROUNDUP((R8/12),0)</f>
        <v>3</v>
      </c>
    </row>
    <row r="9" spans="1:19" s="4" customFormat="1" ht="17.25" customHeight="1" x14ac:dyDescent="0.25">
      <c r="A9" s="49" t="s">
        <v>44</v>
      </c>
      <c r="B9" s="50"/>
      <c r="C9" s="51"/>
      <c r="D9" s="51"/>
      <c r="E9" s="51">
        <v>3</v>
      </c>
      <c r="F9" s="51"/>
      <c r="G9" s="51">
        <v>3</v>
      </c>
      <c r="H9" s="53"/>
      <c r="I9" s="51"/>
      <c r="J9" s="51"/>
      <c r="K9" s="52"/>
      <c r="L9" s="54">
        <v>459</v>
      </c>
      <c r="M9" s="55">
        <f t="shared" si="0"/>
        <v>39</v>
      </c>
      <c r="N9" s="56">
        <v>346</v>
      </c>
      <c r="O9" s="55">
        <f>ROUNDUP((N9/12),0)</f>
        <v>29</v>
      </c>
      <c r="P9" s="56">
        <v>270</v>
      </c>
      <c r="Q9" s="55">
        <f>ROUNDUP((P9/12),0)</f>
        <v>23</v>
      </c>
      <c r="R9" s="56">
        <v>157</v>
      </c>
      <c r="S9" s="76">
        <f>ROUNDUP((R9/12),0)</f>
        <v>14</v>
      </c>
    </row>
    <row r="10" spans="1:19" s="4" customFormat="1" ht="17.25" customHeight="1" x14ac:dyDescent="0.25">
      <c r="A10" s="41" t="s">
        <v>45</v>
      </c>
      <c r="B10" s="57"/>
      <c r="C10" s="58">
        <v>3</v>
      </c>
      <c r="D10" s="58">
        <v>3</v>
      </c>
      <c r="E10" s="58"/>
      <c r="F10" s="58"/>
      <c r="G10" s="58"/>
      <c r="H10" s="60">
        <v>3</v>
      </c>
      <c r="I10" s="58"/>
      <c r="J10" s="58">
        <v>3</v>
      </c>
      <c r="K10" s="59"/>
      <c r="L10" s="61">
        <v>571</v>
      </c>
      <c r="M10" s="62">
        <f t="shared" si="0"/>
        <v>48</v>
      </c>
      <c r="N10" s="63">
        <v>338</v>
      </c>
      <c r="O10" s="47">
        <f>ROUNDUP((N10/24),0)</f>
        <v>15</v>
      </c>
      <c r="P10" s="63">
        <v>224</v>
      </c>
      <c r="Q10" s="47">
        <f>ROUNDUP((P10/24),0)</f>
        <v>10</v>
      </c>
      <c r="R10" s="63">
        <v>103</v>
      </c>
      <c r="S10" s="75">
        <f>ROUNDUP((R10/24),0)</f>
        <v>5</v>
      </c>
    </row>
    <row r="11" spans="1:19" s="4" customFormat="1" ht="17.25" customHeight="1" x14ac:dyDescent="0.25">
      <c r="A11" s="49" t="s">
        <v>46</v>
      </c>
      <c r="B11" s="50"/>
      <c r="C11" s="51"/>
      <c r="D11" s="51">
        <v>3</v>
      </c>
      <c r="E11" s="51">
        <v>3</v>
      </c>
      <c r="F11" s="51"/>
      <c r="G11" s="51"/>
      <c r="H11" s="53"/>
      <c r="I11" s="51">
        <v>3</v>
      </c>
      <c r="J11" s="51">
        <v>3</v>
      </c>
      <c r="K11" s="52"/>
      <c r="L11" s="54">
        <v>707</v>
      </c>
      <c r="M11" s="55">
        <f t="shared" si="0"/>
        <v>59</v>
      </c>
      <c r="N11" s="56">
        <v>449</v>
      </c>
      <c r="O11" s="47">
        <f>ROUNDUP((N11/24),0)</f>
        <v>19</v>
      </c>
      <c r="P11" s="56">
        <v>306</v>
      </c>
      <c r="Q11" s="55">
        <f>P11/24</f>
        <v>12.75</v>
      </c>
      <c r="R11" s="56">
        <v>141</v>
      </c>
      <c r="S11" s="65">
        <f>R11/24</f>
        <v>5.875</v>
      </c>
    </row>
    <row r="12" spans="1:19" s="4" customFormat="1" ht="17.25" customHeight="1" x14ac:dyDescent="0.25">
      <c r="A12" s="41" t="s">
        <v>47</v>
      </c>
      <c r="B12" s="57"/>
      <c r="C12" s="58"/>
      <c r="D12" s="58"/>
      <c r="E12" s="58">
        <v>3</v>
      </c>
      <c r="F12" s="58">
        <v>3</v>
      </c>
      <c r="G12" s="58"/>
      <c r="H12" s="60"/>
      <c r="I12" s="58"/>
      <c r="J12" s="58">
        <v>3</v>
      </c>
      <c r="K12" s="59">
        <v>3</v>
      </c>
      <c r="L12" s="61">
        <v>918</v>
      </c>
      <c r="M12" s="62">
        <f t="shared" si="0"/>
        <v>77</v>
      </c>
      <c r="N12" s="63">
        <v>690</v>
      </c>
      <c r="O12" s="47">
        <f>ROUNDUP((N12/24),0)</f>
        <v>29</v>
      </c>
      <c r="P12" s="63">
        <v>536</v>
      </c>
      <c r="Q12" s="55">
        <f>P12/24</f>
        <v>22.333333333333332</v>
      </c>
      <c r="R12" s="63">
        <v>313</v>
      </c>
      <c r="S12" s="75">
        <f>ROUNDUP((R12/24),0)</f>
        <v>14</v>
      </c>
    </row>
    <row r="13" spans="1:19" s="4" customFormat="1" ht="17.25" customHeight="1" x14ac:dyDescent="0.25">
      <c r="A13" s="49" t="s">
        <v>93</v>
      </c>
      <c r="B13" s="50">
        <v>3</v>
      </c>
      <c r="C13" s="51">
        <v>3</v>
      </c>
      <c r="D13" s="51"/>
      <c r="E13" s="51"/>
      <c r="F13" s="51"/>
      <c r="G13" s="51"/>
      <c r="H13" s="53"/>
      <c r="I13" s="51"/>
      <c r="J13" s="51"/>
      <c r="K13" s="52"/>
      <c r="L13" s="54">
        <v>146</v>
      </c>
      <c r="M13" s="55">
        <f t="shared" si="0"/>
        <v>13</v>
      </c>
      <c r="N13" s="56">
        <v>61</v>
      </c>
      <c r="O13" s="55">
        <f>ROUNDUP((N13/12),0)</f>
        <v>6</v>
      </c>
      <c r="P13" s="56">
        <v>31</v>
      </c>
      <c r="Q13" s="55">
        <f>ROUNDUP((P13/12),0)</f>
        <v>3</v>
      </c>
      <c r="R13" s="56">
        <v>9</v>
      </c>
      <c r="S13" s="76">
        <f>ROUNDUP((R13/12),0)</f>
        <v>1</v>
      </c>
    </row>
    <row r="14" spans="1:19" s="4" customFormat="1" ht="17.25" hidden="1" customHeight="1" x14ac:dyDescent="0.25">
      <c r="A14" s="41" t="s">
        <v>49</v>
      </c>
      <c r="B14" s="57"/>
      <c r="C14" s="58">
        <v>3</v>
      </c>
      <c r="D14" s="58">
        <v>3</v>
      </c>
      <c r="E14" s="58"/>
      <c r="F14" s="58"/>
      <c r="G14" s="58"/>
      <c r="H14" s="60"/>
      <c r="I14" s="58"/>
      <c r="J14" s="58"/>
      <c r="K14" s="59"/>
      <c r="L14" s="61"/>
      <c r="M14" s="62"/>
      <c r="N14" s="63"/>
      <c r="O14" s="62"/>
      <c r="P14" s="63"/>
      <c r="Q14" s="62"/>
      <c r="R14" s="63"/>
      <c r="S14" s="64"/>
    </row>
    <row r="15" spans="1:19" s="4" customFormat="1" ht="17.25" hidden="1" customHeight="1" x14ac:dyDescent="0.25">
      <c r="A15" s="49" t="s">
        <v>50</v>
      </c>
      <c r="B15" s="50"/>
      <c r="C15" s="51"/>
      <c r="D15" s="51">
        <v>3</v>
      </c>
      <c r="E15" s="51">
        <v>3</v>
      </c>
      <c r="F15" s="51"/>
      <c r="G15" s="51"/>
      <c r="H15" s="53"/>
      <c r="I15" s="51"/>
      <c r="J15" s="51"/>
      <c r="K15" s="52"/>
      <c r="L15" s="54"/>
      <c r="M15" s="55"/>
      <c r="N15" s="56"/>
      <c r="O15" s="55"/>
      <c r="P15" s="56"/>
      <c r="Q15" s="55"/>
      <c r="R15" s="56"/>
      <c r="S15" s="65"/>
    </row>
    <row r="16" spans="1:19" s="4" customFormat="1" ht="17.25" hidden="1" customHeight="1" x14ac:dyDescent="0.25">
      <c r="A16" s="41" t="s">
        <v>51</v>
      </c>
      <c r="B16" s="57"/>
      <c r="C16" s="58"/>
      <c r="D16" s="58"/>
      <c r="E16" s="58">
        <v>3</v>
      </c>
      <c r="F16" s="58">
        <v>3</v>
      </c>
      <c r="G16" s="58"/>
      <c r="H16" s="60"/>
      <c r="I16" s="58"/>
      <c r="J16" s="58"/>
      <c r="K16" s="59"/>
      <c r="L16" s="61"/>
      <c r="M16" s="62"/>
      <c r="N16" s="63"/>
      <c r="O16" s="62"/>
      <c r="P16" s="63"/>
      <c r="Q16" s="62"/>
      <c r="R16" s="63"/>
      <c r="S16" s="64"/>
    </row>
    <row r="17" spans="1:19" s="4" customFormat="1" ht="17.25" hidden="1" customHeight="1" x14ac:dyDescent="0.25">
      <c r="A17" s="49" t="s">
        <v>52</v>
      </c>
      <c r="B17" s="50"/>
      <c r="C17" s="51"/>
      <c r="D17" s="51"/>
      <c r="E17" s="51"/>
      <c r="F17" s="51">
        <v>3</v>
      </c>
      <c r="G17" s="51">
        <v>3</v>
      </c>
      <c r="H17" s="53"/>
      <c r="I17" s="51"/>
      <c r="J17" s="51"/>
      <c r="K17" s="52"/>
      <c r="L17" s="54"/>
      <c r="M17" s="55"/>
      <c r="N17" s="56"/>
      <c r="O17" s="55"/>
      <c r="P17" s="56"/>
      <c r="Q17" s="55"/>
      <c r="R17" s="56"/>
      <c r="S17" s="65"/>
    </row>
    <row r="18" spans="1:19" s="4" customFormat="1" ht="17.25" hidden="1" customHeight="1" x14ac:dyDescent="0.25">
      <c r="A18" s="41" t="s">
        <v>53</v>
      </c>
      <c r="B18" s="57"/>
      <c r="C18" s="58"/>
      <c r="D18" s="58"/>
      <c r="E18" s="58"/>
      <c r="F18" s="58"/>
      <c r="G18" s="58">
        <v>3</v>
      </c>
      <c r="H18" s="60"/>
      <c r="I18" s="58"/>
      <c r="J18" s="58"/>
      <c r="K18" s="59"/>
      <c r="L18" s="61"/>
      <c r="M18" s="62"/>
      <c r="N18" s="63"/>
      <c r="O18" s="62"/>
      <c r="P18" s="63"/>
      <c r="Q18" s="62"/>
      <c r="R18" s="63"/>
      <c r="S18" s="64"/>
    </row>
    <row r="19" spans="1:19" s="4" customFormat="1" ht="17.25" customHeight="1" x14ac:dyDescent="0.25">
      <c r="A19" s="41" t="s">
        <v>66</v>
      </c>
      <c r="B19" s="57"/>
      <c r="C19" s="58"/>
      <c r="D19" s="58"/>
      <c r="E19" s="58"/>
      <c r="F19" s="58"/>
      <c r="G19" s="58"/>
      <c r="H19" s="60">
        <v>3</v>
      </c>
      <c r="I19" s="58"/>
      <c r="J19" s="58">
        <v>3</v>
      </c>
      <c r="K19" s="59"/>
      <c r="L19" s="61">
        <v>334</v>
      </c>
      <c r="M19" s="55">
        <f>ROUNDUP((L19/12),0)</f>
        <v>28</v>
      </c>
      <c r="N19" s="63">
        <v>223</v>
      </c>
      <c r="O19" s="55">
        <f>ROUNDUP((N19/12),0)</f>
        <v>19</v>
      </c>
      <c r="P19" s="63">
        <v>160</v>
      </c>
      <c r="Q19" s="55">
        <f>ROUNDUP((P19/12),0)</f>
        <v>14</v>
      </c>
      <c r="R19" s="63">
        <v>82</v>
      </c>
      <c r="S19" s="76">
        <f>ROUNDUP((R19/12),0)</f>
        <v>7</v>
      </c>
    </row>
    <row r="20" spans="1:19" s="4" customFormat="1" ht="17.25" customHeight="1" x14ac:dyDescent="0.25">
      <c r="A20" s="49" t="s">
        <v>54</v>
      </c>
      <c r="B20" s="50"/>
      <c r="C20" s="51">
        <f>C10/2</f>
        <v>1.5</v>
      </c>
      <c r="D20" s="51">
        <f>D10/2</f>
        <v>1.5</v>
      </c>
      <c r="E20" s="51"/>
      <c r="F20" s="51"/>
      <c r="G20" s="51"/>
      <c r="H20" s="53">
        <f>H10/2</f>
        <v>1.5</v>
      </c>
      <c r="I20" s="51"/>
      <c r="J20" s="51">
        <f>J10/2</f>
        <v>1.5</v>
      </c>
      <c r="K20" s="52"/>
      <c r="L20" s="54">
        <v>285</v>
      </c>
      <c r="M20" s="55">
        <f>ROUNDUP((L20/12),0)</f>
        <v>24</v>
      </c>
      <c r="N20" s="56">
        <v>169</v>
      </c>
      <c r="O20" s="55">
        <f>ROUNDUP((N20/12),0)</f>
        <v>15</v>
      </c>
      <c r="P20" s="56">
        <v>112</v>
      </c>
      <c r="Q20" s="55">
        <f>ROUNDUP((P20/12),0)</f>
        <v>10</v>
      </c>
      <c r="R20" s="56">
        <v>51</v>
      </c>
      <c r="S20" s="76">
        <f>ROUNDUP((R20/12),0)</f>
        <v>5</v>
      </c>
    </row>
    <row r="21" spans="1:19" s="4" customFormat="1" ht="17.25" customHeight="1" x14ac:dyDescent="0.25">
      <c r="A21" s="41" t="s">
        <v>55</v>
      </c>
      <c r="B21" s="57"/>
      <c r="C21" s="58"/>
      <c r="D21" s="58">
        <f>D11/2</f>
        <v>1.5</v>
      </c>
      <c r="E21" s="58">
        <f>E11/2</f>
        <v>1.5</v>
      </c>
      <c r="F21" s="58"/>
      <c r="G21" s="58"/>
      <c r="H21" s="60"/>
      <c r="I21" s="58">
        <f>I11/2</f>
        <v>1.5</v>
      </c>
      <c r="J21" s="58">
        <f>J11/2</f>
        <v>1.5</v>
      </c>
      <c r="K21" s="59"/>
      <c r="L21" s="61">
        <v>353</v>
      </c>
      <c r="M21" s="55">
        <f>ROUNDUP((L21/12),0)</f>
        <v>30</v>
      </c>
      <c r="N21" s="63">
        <v>224</v>
      </c>
      <c r="O21" s="55">
        <f>ROUNDUP((N21/12),0)</f>
        <v>19</v>
      </c>
      <c r="P21" s="63">
        <v>153</v>
      </c>
      <c r="Q21" s="62">
        <f>ROUNDUP((P21/12),0)</f>
        <v>13</v>
      </c>
      <c r="R21" s="63">
        <v>71</v>
      </c>
      <c r="S21" s="77">
        <f>ROUNDUP((R21/12),0)</f>
        <v>6</v>
      </c>
    </row>
    <row r="22" spans="1:19" s="4" customFormat="1" ht="17.25" customHeight="1" thickBot="1" x14ac:dyDescent="0.3">
      <c r="A22" s="67" t="s">
        <v>56</v>
      </c>
      <c r="B22" s="68"/>
      <c r="C22" s="69"/>
      <c r="D22" s="69"/>
      <c r="E22" s="69">
        <f>E12/2</f>
        <v>1.5</v>
      </c>
      <c r="F22" s="69">
        <f>F12/2</f>
        <v>1.5</v>
      </c>
      <c r="G22" s="69"/>
      <c r="H22" s="71"/>
      <c r="I22" s="69"/>
      <c r="J22" s="69">
        <f>J12/2</f>
        <v>1.5</v>
      </c>
      <c r="K22" s="70">
        <f>K12/2</f>
        <v>1.5</v>
      </c>
      <c r="L22" s="72">
        <v>459</v>
      </c>
      <c r="M22" s="55">
        <f>ROUNDUP((L22/12),0)</f>
        <v>39</v>
      </c>
      <c r="N22" s="74">
        <v>345</v>
      </c>
      <c r="O22" s="55">
        <f>ROUNDUP((N22/12),0)</f>
        <v>29</v>
      </c>
      <c r="P22" s="74">
        <v>268</v>
      </c>
      <c r="Q22" s="62">
        <f>ROUNDUP((P22/12),0)</f>
        <v>23</v>
      </c>
      <c r="R22" s="74">
        <v>156</v>
      </c>
      <c r="S22" s="78">
        <f>ROUNDUP((R22/12),0)</f>
        <v>13</v>
      </c>
    </row>
  </sheetData>
  <mergeCells count="8">
    <mergeCell ref="A1:S1"/>
    <mergeCell ref="A2:A3"/>
    <mergeCell ref="B2:G2"/>
    <mergeCell ref="H2:K2"/>
    <mergeCell ref="L2:M2"/>
    <mergeCell ref="N2:O2"/>
    <mergeCell ref="P2:Q2"/>
    <mergeCell ref="R2:S2"/>
  </mergeCells>
  <pageMargins left="0.23" right="0.19" top="0.14000000000000001" bottom="0.12" header="0.12" footer="0.13"/>
  <pageSetup paperSize="70" scale="7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Normal="100" workbookViewId="0">
      <selection activeCell="R25" sqref="R25"/>
    </sheetView>
  </sheetViews>
  <sheetFormatPr defaultRowHeight="15" x14ac:dyDescent="0.25"/>
  <cols>
    <col min="1" max="1" width="13.85546875" bestFit="1" customWidth="1"/>
    <col min="2" max="7" width="5" style="1" customWidth="1"/>
    <col min="8" max="8" width="4" style="1" hidden="1" customWidth="1"/>
    <col min="9" max="12" width="0" hidden="1" customWidth="1"/>
    <col min="13" max="20" width="5.5703125" style="1" customWidth="1"/>
  </cols>
  <sheetData>
    <row r="1" spans="1:20" s="66" customFormat="1" ht="21" customHeight="1" thickBot="1" x14ac:dyDescent="0.4">
      <c r="A1" s="84" t="s">
        <v>83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6.5" customHeight="1" x14ac:dyDescent="0.25">
      <c r="A2" s="85" t="s">
        <v>0</v>
      </c>
      <c r="B2" s="87" t="s">
        <v>38</v>
      </c>
      <c r="C2" s="88"/>
      <c r="D2" s="88"/>
      <c r="E2" s="88"/>
      <c r="F2" s="88"/>
      <c r="G2" s="89"/>
      <c r="H2" s="5"/>
      <c r="I2" s="80" t="s">
        <v>30</v>
      </c>
      <c r="J2" s="80"/>
      <c r="K2" s="80" t="s">
        <v>31</v>
      </c>
      <c r="L2" s="80"/>
      <c r="M2" s="90" t="s">
        <v>32</v>
      </c>
      <c r="N2" s="90"/>
      <c r="O2" s="90" t="s">
        <v>33</v>
      </c>
      <c r="P2" s="90"/>
      <c r="Q2" s="90" t="s">
        <v>34</v>
      </c>
      <c r="R2" s="90"/>
      <c r="S2" s="90" t="s">
        <v>35</v>
      </c>
      <c r="T2" s="91"/>
    </row>
    <row r="3" spans="1:20" s="4" customFormat="1" ht="31.5" customHeight="1" x14ac:dyDescent="0.25">
      <c r="A3" s="86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/>
      <c r="I3" s="10"/>
      <c r="J3" s="10"/>
      <c r="K3" s="10"/>
      <c r="L3" s="10"/>
      <c r="M3" s="11" t="s">
        <v>36</v>
      </c>
      <c r="N3" s="12" t="s">
        <v>37</v>
      </c>
      <c r="O3" s="11" t="s">
        <v>36</v>
      </c>
      <c r="P3" s="12" t="s">
        <v>37</v>
      </c>
      <c r="Q3" s="11" t="s">
        <v>36</v>
      </c>
      <c r="R3" s="12" t="s">
        <v>37</v>
      </c>
      <c r="S3" s="11" t="s">
        <v>36</v>
      </c>
      <c r="T3" s="13" t="s">
        <v>37</v>
      </c>
    </row>
    <row r="4" spans="1:20" s="2" customFormat="1" x14ac:dyDescent="0.25">
      <c r="A4" s="14" t="s">
        <v>7</v>
      </c>
      <c r="B4" s="15">
        <v>6</v>
      </c>
      <c r="C4" s="15">
        <v>4</v>
      </c>
      <c r="D4" s="15">
        <v>2</v>
      </c>
      <c r="E4" s="15"/>
      <c r="F4" s="15"/>
      <c r="G4" s="16"/>
      <c r="H4" s="17">
        <f>2*SUM(B4:G4)</f>
        <v>24</v>
      </c>
      <c r="I4" s="18">
        <v>1146</v>
      </c>
      <c r="J4" s="18">
        <f>I4/$H4</f>
        <v>47.75</v>
      </c>
      <c r="K4" s="18">
        <v>1065</v>
      </c>
      <c r="L4" s="18">
        <f>K4/$H4</f>
        <v>44.375</v>
      </c>
      <c r="M4" s="15">
        <v>89</v>
      </c>
      <c r="N4" s="19">
        <f t="shared" ref="N4:N21" si="0">M4/$H4</f>
        <v>3.7083333333333335</v>
      </c>
      <c r="O4" s="15">
        <v>30</v>
      </c>
      <c r="P4" s="19">
        <f t="shared" ref="P4:P21" si="1">O4/$H4</f>
        <v>1.25</v>
      </c>
      <c r="Q4" s="15">
        <v>12</v>
      </c>
      <c r="R4" s="19">
        <f t="shared" ref="R4:R25" si="2">Q4/$H4</f>
        <v>0.5</v>
      </c>
      <c r="S4" s="15">
        <v>3</v>
      </c>
      <c r="T4" s="20">
        <f t="shared" ref="T4:T25" si="3">S4/$H4</f>
        <v>0.125</v>
      </c>
    </row>
    <row r="5" spans="1:20" x14ac:dyDescent="0.25">
      <c r="A5" s="21" t="s">
        <v>8</v>
      </c>
      <c r="B5" s="22"/>
      <c r="C5" s="22">
        <v>6</v>
      </c>
      <c r="D5" s="22">
        <v>4</v>
      </c>
      <c r="E5" s="22">
        <v>2</v>
      </c>
      <c r="F5" s="22"/>
      <c r="G5" s="23"/>
      <c r="H5" s="24">
        <f t="shared" ref="H5:H25" si="4">2*SUM(B5:G5)</f>
        <v>24</v>
      </c>
      <c r="I5" s="25"/>
      <c r="J5" s="25"/>
      <c r="K5" s="25"/>
      <c r="L5" s="25"/>
      <c r="M5" s="22">
        <v>192</v>
      </c>
      <c r="N5" s="19">
        <f t="shared" si="0"/>
        <v>8</v>
      </c>
      <c r="O5" s="22">
        <v>76</v>
      </c>
      <c r="P5" s="26">
        <f t="shared" si="1"/>
        <v>3.1666666666666665</v>
      </c>
      <c r="Q5" s="22">
        <v>33</v>
      </c>
      <c r="R5" s="26">
        <f t="shared" si="2"/>
        <v>1.375</v>
      </c>
      <c r="S5" s="22">
        <v>8</v>
      </c>
      <c r="T5" s="27">
        <f t="shared" si="3"/>
        <v>0.33333333333333331</v>
      </c>
    </row>
    <row r="6" spans="1:20" s="2" customFormat="1" x14ac:dyDescent="0.25">
      <c r="A6" s="14" t="s">
        <v>9</v>
      </c>
      <c r="B6" s="15"/>
      <c r="C6" s="15">
        <v>6</v>
      </c>
      <c r="D6" s="15">
        <v>4</v>
      </c>
      <c r="E6" s="15">
        <v>2</v>
      </c>
      <c r="F6" s="15"/>
      <c r="G6" s="16"/>
      <c r="H6" s="17">
        <f t="shared" si="4"/>
        <v>24</v>
      </c>
      <c r="I6" s="18"/>
      <c r="J6" s="18"/>
      <c r="K6" s="18"/>
      <c r="L6" s="18"/>
      <c r="M6" s="22">
        <v>192</v>
      </c>
      <c r="N6" s="19">
        <f t="shared" si="0"/>
        <v>8</v>
      </c>
      <c r="O6" s="22">
        <v>76</v>
      </c>
      <c r="P6" s="19">
        <f t="shared" si="1"/>
        <v>3.1666666666666665</v>
      </c>
      <c r="Q6" s="22">
        <v>33</v>
      </c>
      <c r="R6" s="19">
        <f t="shared" si="2"/>
        <v>1.375</v>
      </c>
      <c r="S6" s="22">
        <v>8</v>
      </c>
      <c r="T6" s="20">
        <f t="shared" si="3"/>
        <v>0.33333333333333331</v>
      </c>
    </row>
    <row r="7" spans="1:20" x14ac:dyDescent="0.25">
      <c r="A7" s="21" t="s">
        <v>10</v>
      </c>
      <c r="B7" s="22"/>
      <c r="C7" s="22"/>
      <c r="D7" s="22">
        <v>6</v>
      </c>
      <c r="E7" s="22">
        <v>4</v>
      </c>
      <c r="F7" s="22">
        <v>2</v>
      </c>
      <c r="G7" s="23"/>
      <c r="H7" s="24">
        <f t="shared" si="4"/>
        <v>24</v>
      </c>
      <c r="I7" s="25"/>
      <c r="J7" s="25"/>
      <c r="K7" s="25"/>
      <c r="L7" s="25"/>
      <c r="M7" s="22">
        <v>353</v>
      </c>
      <c r="N7" s="19">
        <f t="shared" si="0"/>
        <v>14.708333333333334</v>
      </c>
      <c r="O7" s="22">
        <v>165</v>
      </c>
      <c r="P7" s="19">
        <f t="shared" si="1"/>
        <v>6.875</v>
      </c>
      <c r="Q7" s="22">
        <v>81</v>
      </c>
      <c r="R7" s="26">
        <f t="shared" si="2"/>
        <v>3.375</v>
      </c>
      <c r="S7" s="22">
        <v>23</v>
      </c>
      <c r="T7" s="27">
        <f t="shared" si="3"/>
        <v>0.95833333333333337</v>
      </c>
    </row>
    <row r="8" spans="1:20" s="2" customFormat="1" x14ac:dyDescent="0.25">
      <c r="A8" s="14" t="s">
        <v>11</v>
      </c>
      <c r="B8" s="15"/>
      <c r="C8" s="15"/>
      <c r="D8" s="15"/>
      <c r="E8" s="15">
        <v>6</v>
      </c>
      <c r="F8" s="15">
        <v>4</v>
      </c>
      <c r="G8" s="16">
        <v>2</v>
      </c>
      <c r="H8" s="17">
        <f t="shared" si="4"/>
        <v>24</v>
      </c>
      <c r="I8" s="18"/>
      <c r="J8" s="18"/>
      <c r="K8" s="18"/>
      <c r="L8" s="18"/>
      <c r="M8" s="15">
        <v>539</v>
      </c>
      <c r="N8" s="19">
        <f t="shared" si="0"/>
        <v>22.458333333333332</v>
      </c>
      <c r="O8" s="15">
        <v>307</v>
      </c>
      <c r="P8" s="19">
        <f t="shared" si="1"/>
        <v>12.791666666666666</v>
      </c>
      <c r="Q8" s="15">
        <v>175</v>
      </c>
      <c r="R8" s="26">
        <f t="shared" si="2"/>
        <v>7.291666666666667</v>
      </c>
      <c r="S8" s="15">
        <v>61</v>
      </c>
      <c r="T8" s="20">
        <f t="shared" si="3"/>
        <v>2.5416666666666665</v>
      </c>
    </row>
    <row r="9" spans="1:20" x14ac:dyDescent="0.25">
      <c r="A9" s="21" t="s">
        <v>12</v>
      </c>
      <c r="B9" s="22">
        <v>3</v>
      </c>
      <c r="C9" s="22">
        <v>3</v>
      </c>
      <c r="D9" s="22">
        <v>3</v>
      </c>
      <c r="E9" s="22"/>
      <c r="F9" s="22"/>
      <c r="G9" s="23"/>
      <c r="H9" s="24">
        <f t="shared" si="4"/>
        <v>18</v>
      </c>
      <c r="I9" s="25"/>
      <c r="J9" s="25"/>
      <c r="K9" s="25"/>
      <c r="L9" s="25"/>
      <c r="M9" s="22">
        <v>92</v>
      </c>
      <c r="N9" s="26">
        <f t="shared" si="0"/>
        <v>5.1111111111111107</v>
      </c>
      <c r="O9" s="22">
        <v>33</v>
      </c>
      <c r="P9" s="26">
        <f t="shared" si="1"/>
        <v>1.8333333333333333</v>
      </c>
      <c r="Q9" s="22">
        <v>14</v>
      </c>
      <c r="R9" s="26">
        <f t="shared" si="2"/>
        <v>0.77777777777777779</v>
      </c>
      <c r="S9" s="22">
        <v>3</v>
      </c>
      <c r="T9" s="27">
        <f t="shared" si="3"/>
        <v>0.16666666666666666</v>
      </c>
    </row>
    <row r="10" spans="1:20" s="2" customFormat="1" x14ac:dyDescent="0.25">
      <c r="A10" s="14" t="s">
        <v>13</v>
      </c>
      <c r="B10" s="15"/>
      <c r="C10" s="15">
        <v>3</v>
      </c>
      <c r="D10" s="15">
        <v>3</v>
      </c>
      <c r="E10" s="15">
        <v>3</v>
      </c>
      <c r="F10" s="15"/>
      <c r="G10" s="16"/>
      <c r="H10" s="17">
        <f t="shared" si="4"/>
        <v>18</v>
      </c>
      <c r="I10" s="18"/>
      <c r="J10" s="18"/>
      <c r="K10" s="18"/>
      <c r="L10" s="18"/>
      <c r="M10" s="15">
        <v>181</v>
      </c>
      <c r="N10" s="19">
        <f t="shared" si="0"/>
        <v>10.055555555555555</v>
      </c>
      <c r="O10" s="15">
        <v>76</v>
      </c>
      <c r="P10" s="19">
        <f t="shared" si="1"/>
        <v>4.2222222222222223</v>
      </c>
      <c r="Q10" s="15">
        <v>34</v>
      </c>
      <c r="R10" s="19">
        <f t="shared" si="2"/>
        <v>1.8888888888888888</v>
      </c>
      <c r="S10" s="15">
        <v>9</v>
      </c>
      <c r="T10" s="20">
        <f t="shared" si="3"/>
        <v>0.5</v>
      </c>
    </row>
    <row r="11" spans="1:20" x14ac:dyDescent="0.25">
      <c r="A11" s="21" t="s">
        <v>14</v>
      </c>
      <c r="B11" s="22"/>
      <c r="C11" s="22"/>
      <c r="D11" s="22">
        <v>3</v>
      </c>
      <c r="E11" s="22">
        <v>3</v>
      </c>
      <c r="F11" s="22">
        <v>3</v>
      </c>
      <c r="G11" s="23"/>
      <c r="H11" s="24">
        <f t="shared" si="4"/>
        <v>18</v>
      </c>
      <c r="I11" s="25"/>
      <c r="J11" s="25"/>
      <c r="K11" s="25"/>
      <c r="L11" s="25"/>
      <c r="M11" s="22">
        <v>310</v>
      </c>
      <c r="N11" s="26">
        <f t="shared" si="0"/>
        <v>17.222222222222221</v>
      </c>
      <c r="O11" s="22">
        <v>155</v>
      </c>
      <c r="P11" s="26">
        <f t="shared" si="1"/>
        <v>8.6111111111111107</v>
      </c>
      <c r="Q11" s="22">
        <v>79</v>
      </c>
      <c r="R11" s="26">
        <f t="shared" si="2"/>
        <v>4.3888888888888893</v>
      </c>
      <c r="S11" s="22">
        <v>23</v>
      </c>
      <c r="T11" s="27">
        <f t="shared" si="3"/>
        <v>1.2777777777777777</v>
      </c>
    </row>
    <row r="12" spans="1:20" s="2" customFormat="1" x14ac:dyDescent="0.25">
      <c r="A12" s="14" t="s">
        <v>15</v>
      </c>
      <c r="B12" s="15"/>
      <c r="C12" s="15"/>
      <c r="D12" s="15"/>
      <c r="E12" s="15">
        <v>3</v>
      </c>
      <c r="F12" s="15">
        <v>3</v>
      </c>
      <c r="G12" s="16">
        <v>3</v>
      </c>
      <c r="H12" s="17">
        <f t="shared" si="4"/>
        <v>18</v>
      </c>
      <c r="I12" s="18"/>
      <c r="J12" s="18"/>
      <c r="K12" s="18"/>
      <c r="L12" s="18"/>
      <c r="M12" s="15">
        <v>462</v>
      </c>
      <c r="N12" s="19">
        <f t="shared" si="0"/>
        <v>25.666666666666668</v>
      </c>
      <c r="O12" s="15">
        <v>284</v>
      </c>
      <c r="P12" s="19">
        <f t="shared" si="1"/>
        <v>15.777777777777779</v>
      </c>
      <c r="Q12" s="15">
        <v>172</v>
      </c>
      <c r="R12" s="19">
        <f t="shared" si="2"/>
        <v>9.5555555555555554</v>
      </c>
      <c r="S12" s="15">
        <v>65</v>
      </c>
      <c r="T12" s="20">
        <f t="shared" si="3"/>
        <v>3.6111111111111112</v>
      </c>
    </row>
    <row r="13" spans="1:20" x14ac:dyDescent="0.25">
      <c r="A13" s="21" t="s">
        <v>17</v>
      </c>
      <c r="B13" s="22">
        <v>4</v>
      </c>
      <c r="C13" s="22">
        <v>4</v>
      </c>
      <c r="D13" s="22"/>
      <c r="E13" s="22"/>
      <c r="F13" s="22"/>
      <c r="G13" s="23"/>
      <c r="H13" s="24">
        <f t="shared" si="4"/>
        <v>16</v>
      </c>
      <c r="I13" s="25"/>
      <c r="J13" s="25"/>
      <c r="K13" s="25"/>
      <c r="L13" s="25"/>
      <c r="M13" s="22">
        <v>42</v>
      </c>
      <c r="N13" s="26">
        <f t="shared" si="0"/>
        <v>2.625</v>
      </c>
      <c r="O13" s="22">
        <v>13</v>
      </c>
      <c r="P13" s="26">
        <f t="shared" si="1"/>
        <v>0.8125</v>
      </c>
      <c r="Q13" s="22">
        <v>5</v>
      </c>
      <c r="R13" s="26">
        <f t="shared" si="2"/>
        <v>0.3125</v>
      </c>
      <c r="S13" s="22">
        <v>1</v>
      </c>
      <c r="T13" s="27">
        <f t="shared" si="3"/>
        <v>6.25E-2</v>
      </c>
    </row>
    <row r="14" spans="1:20" s="2" customFormat="1" x14ac:dyDescent="0.25">
      <c r="A14" s="14" t="s">
        <v>18</v>
      </c>
      <c r="B14" s="15"/>
      <c r="C14" s="15">
        <v>4</v>
      </c>
      <c r="D14" s="15">
        <v>4</v>
      </c>
      <c r="E14" s="15"/>
      <c r="F14" s="15"/>
      <c r="G14" s="16"/>
      <c r="H14" s="17">
        <f t="shared" si="4"/>
        <v>16</v>
      </c>
      <c r="I14" s="18"/>
      <c r="J14" s="18"/>
      <c r="K14" s="18"/>
      <c r="L14" s="18"/>
      <c r="M14" s="15">
        <v>111</v>
      </c>
      <c r="N14" s="26">
        <f t="shared" si="0"/>
        <v>6.9375</v>
      </c>
      <c r="O14" s="15">
        <v>41</v>
      </c>
      <c r="P14" s="19">
        <f t="shared" si="1"/>
        <v>2.5625</v>
      </c>
      <c r="Q14" s="15">
        <v>17</v>
      </c>
      <c r="R14" s="19">
        <f t="shared" si="2"/>
        <v>1.0625</v>
      </c>
      <c r="S14" s="15">
        <v>4</v>
      </c>
      <c r="T14" s="20">
        <f t="shared" si="3"/>
        <v>0.25</v>
      </c>
    </row>
    <row r="15" spans="1:20" x14ac:dyDescent="0.25">
      <c r="A15" s="21" t="s">
        <v>16</v>
      </c>
      <c r="B15" s="22"/>
      <c r="C15" s="22"/>
      <c r="D15" s="22">
        <v>4</v>
      </c>
      <c r="E15" s="22">
        <v>4</v>
      </c>
      <c r="F15" s="22"/>
      <c r="G15" s="23"/>
      <c r="H15" s="24">
        <f t="shared" si="4"/>
        <v>16</v>
      </c>
      <c r="I15" s="25"/>
      <c r="J15" s="25"/>
      <c r="K15" s="25"/>
      <c r="L15" s="25"/>
      <c r="M15" s="22">
        <v>211</v>
      </c>
      <c r="N15" s="26">
        <f t="shared" si="0"/>
        <v>13.1875</v>
      </c>
      <c r="O15" s="22">
        <v>92</v>
      </c>
      <c r="P15" s="26">
        <f t="shared" si="1"/>
        <v>5.75</v>
      </c>
      <c r="Q15" s="22">
        <v>42</v>
      </c>
      <c r="R15" s="26">
        <f t="shared" si="2"/>
        <v>2.625</v>
      </c>
      <c r="S15" s="22">
        <v>11</v>
      </c>
      <c r="T15" s="27">
        <f t="shared" si="3"/>
        <v>0.6875</v>
      </c>
    </row>
    <row r="16" spans="1:20" s="2" customFormat="1" x14ac:dyDescent="0.25">
      <c r="A16" s="14" t="s">
        <v>19</v>
      </c>
      <c r="B16" s="15"/>
      <c r="C16" s="15"/>
      <c r="D16" s="15"/>
      <c r="E16" s="15">
        <v>4</v>
      </c>
      <c r="F16" s="15">
        <v>4</v>
      </c>
      <c r="G16" s="16"/>
      <c r="H16" s="17">
        <f t="shared" si="4"/>
        <v>16</v>
      </c>
      <c r="I16" s="18"/>
      <c r="J16" s="18"/>
      <c r="K16" s="18"/>
      <c r="L16" s="18"/>
      <c r="M16" s="15">
        <v>332</v>
      </c>
      <c r="N16" s="26">
        <f t="shared" si="0"/>
        <v>20.75</v>
      </c>
      <c r="O16" s="15">
        <v>175</v>
      </c>
      <c r="P16" s="19">
        <f t="shared" si="1"/>
        <v>10.9375</v>
      </c>
      <c r="Q16" s="15">
        <v>92</v>
      </c>
      <c r="R16" s="19">
        <f t="shared" si="2"/>
        <v>5.75</v>
      </c>
      <c r="S16" s="15">
        <v>28</v>
      </c>
      <c r="T16" s="20">
        <f t="shared" si="3"/>
        <v>1.75</v>
      </c>
    </row>
    <row r="17" spans="1:22" x14ac:dyDescent="0.25">
      <c r="A17" s="21" t="s">
        <v>20</v>
      </c>
      <c r="B17" s="22"/>
      <c r="C17" s="22"/>
      <c r="D17" s="22" t="s">
        <v>29</v>
      </c>
      <c r="E17" s="22" t="s">
        <v>29</v>
      </c>
      <c r="F17" s="22" t="s">
        <v>29</v>
      </c>
      <c r="G17" s="23"/>
      <c r="H17" s="24">
        <v>15</v>
      </c>
      <c r="I17" s="25"/>
      <c r="J17" s="25"/>
      <c r="K17" s="25"/>
      <c r="L17" s="25"/>
      <c r="M17" s="22">
        <v>258</v>
      </c>
      <c r="N17" s="26">
        <f t="shared" si="0"/>
        <v>17.2</v>
      </c>
      <c r="O17" s="22">
        <v>129</v>
      </c>
      <c r="P17" s="19">
        <f t="shared" si="1"/>
        <v>8.6</v>
      </c>
      <c r="Q17" s="22">
        <v>66</v>
      </c>
      <c r="R17" s="26">
        <f t="shared" si="2"/>
        <v>4.4000000000000004</v>
      </c>
      <c r="S17" s="22">
        <v>19</v>
      </c>
      <c r="T17" s="27">
        <f t="shared" si="3"/>
        <v>1.2666666666666666</v>
      </c>
    </row>
    <row r="18" spans="1:22" s="2" customFormat="1" x14ac:dyDescent="0.25">
      <c r="A18" s="14" t="s">
        <v>22</v>
      </c>
      <c r="B18" s="15">
        <v>4</v>
      </c>
      <c r="C18" s="15">
        <v>2</v>
      </c>
      <c r="D18" s="15"/>
      <c r="E18" s="15"/>
      <c r="F18" s="15"/>
      <c r="G18" s="16"/>
      <c r="H18" s="17">
        <f t="shared" si="4"/>
        <v>12</v>
      </c>
      <c r="I18" s="18"/>
      <c r="J18" s="18"/>
      <c r="K18" s="18"/>
      <c r="L18" s="18"/>
      <c r="M18" s="15">
        <v>27</v>
      </c>
      <c r="N18" s="19">
        <f t="shared" si="0"/>
        <v>2.25</v>
      </c>
      <c r="O18" s="15">
        <v>8</v>
      </c>
      <c r="P18" s="19">
        <f t="shared" si="1"/>
        <v>0.66666666666666663</v>
      </c>
      <c r="Q18" s="15">
        <v>3</v>
      </c>
      <c r="R18" s="19">
        <f t="shared" si="2"/>
        <v>0.25</v>
      </c>
      <c r="S18" s="15">
        <v>1</v>
      </c>
      <c r="T18" s="20">
        <f t="shared" si="3"/>
        <v>8.3333333333333329E-2</v>
      </c>
    </row>
    <row r="19" spans="1:22" x14ac:dyDescent="0.25">
      <c r="A19" s="21" t="s">
        <v>23</v>
      </c>
      <c r="B19" s="22"/>
      <c r="C19" s="22">
        <v>4</v>
      </c>
      <c r="D19" s="22">
        <v>2</v>
      </c>
      <c r="E19" s="22"/>
      <c r="F19" s="22"/>
      <c r="G19" s="23"/>
      <c r="H19" s="24">
        <f t="shared" si="4"/>
        <v>12</v>
      </c>
      <c r="I19" s="25"/>
      <c r="J19" s="25"/>
      <c r="K19" s="25"/>
      <c r="L19" s="25"/>
      <c r="M19" s="22">
        <v>71</v>
      </c>
      <c r="N19" s="19">
        <f t="shared" si="0"/>
        <v>5.916666666666667</v>
      </c>
      <c r="O19" s="22">
        <v>25</v>
      </c>
      <c r="P19" s="26">
        <f t="shared" si="1"/>
        <v>2.0833333333333335</v>
      </c>
      <c r="Q19" s="22">
        <v>10</v>
      </c>
      <c r="R19" s="26">
        <f t="shared" si="2"/>
        <v>0.83333333333333337</v>
      </c>
      <c r="S19" s="22">
        <v>2</v>
      </c>
      <c r="T19" s="27">
        <f t="shared" si="3"/>
        <v>0.16666666666666666</v>
      </c>
    </row>
    <row r="20" spans="1:22" s="2" customFormat="1" x14ac:dyDescent="0.25">
      <c r="A20" s="14" t="s">
        <v>21</v>
      </c>
      <c r="B20" s="15"/>
      <c r="C20" s="15"/>
      <c r="D20" s="15">
        <v>4</v>
      </c>
      <c r="E20" s="15">
        <v>2</v>
      </c>
      <c r="F20" s="15"/>
      <c r="G20" s="16"/>
      <c r="H20" s="17">
        <f t="shared" si="4"/>
        <v>12</v>
      </c>
      <c r="I20" s="18"/>
      <c r="J20" s="18"/>
      <c r="K20" s="18"/>
      <c r="L20" s="18"/>
      <c r="M20" s="15">
        <v>146</v>
      </c>
      <c r="N20" s="19">
        <f t="shared" si="0"/>
        <v>12.166666666666666</v>
      </c>
      <c r="O20" s="15">
        <v>62</v>
      </c>
      <c r="P20" s="26">
        <f t="shared" si="1"/>
        <v>5.166666666666667</v>
      </c>
      <c r="Q20" s="15">
        <v>28</v>
      </c>
      <c r="R20" s="19">
        <f t="shared" si="2"/>
        <v>2.3333333333333335</v>
      </c>
      <c r="S20" s="15">
        <v>7</v>
      </c>
      <c r="T20" s="20">
        <f t="shared" si="3"/>
        <v>0.58333333333333337</v>
      </c>
    </row>
    <row r="21" spans="1:22" x14ac:dyDescent="0.25">
      <c r="A21" s="21" t="s">
        <v>24</v>
      </c>
      <c r="B21" s="22"/>
      <c r="C21" s="22"/>
      <c r="D21" s="22"/>
      <c r="E21" s="22">
        <v>4</v>
      </c>
      <c r="F21" s="22">
        <v>2</v>
      </c>
      <c r="G21" s="23"/>
      <c r="H21" s="24">
        <f t="shared" si="4"/>
        <v>12</v>
      </c>
      <c r="I21" s="25"/>
      <c r="J21" s="25"/>
      <c r="K21" s="25"/>
      <c r="L21" s="25"/>
      <c r="M21" s="22">
        <v>231</v>
      </c>
      <c r="N21" s="19">
        <f t="shared" si="0"/>
        <v>19.25</v>
      </c>
      <c r="O21" s="22">
        <v>117</v>
      </c>
      <c r="P21" s="26">
        <f t="shared" si="1"/>
        <v>9.75</v>
      </c>
      <c r="Q21" s="22">
        <v>60</v>
      </c>
      <c r="R21" s="26">
        <f t="shared" si="2"/>
        <v>5</v>
      </c>
      <c r="S21" s="22">
        <v>18</v>
      </c>
      <c r="T21" s="27">
        <f t="shared" si="3"/>
        <v>1.5</v>
      </c>
      <c r="V21" s="3"/>
    </row>
    <row r="22" spans="1:22" s="2" customFormat="1" x14ac:dyDescent="0.25">
      <c r="A22" s="14" t="s">
        <v>26</v>
      </c>
      <c r="B22" s="15">
        <v>2</v>
      </c>
      <c r="C22" s="15">
        <v>2</v>
      </c>
      <c r="D22" s="15"/>
      <c r="E22" s="15"/>
      <c r="F22" s="15"/>
      <c r="G22" s="16"/>
      <c r="H22" s="17">
        <f t="shared" si="4"/>
        <v>8</v>
      </c>
      <c r="I22" s="18"/>
      <c r="J22" s="18"/>
      <c r="K22" s="18"/>
      <c r="L22" s="18"/>
      <c r="M22" s="15"/>
      <c r="N22" s="15"/>
      <c r="O22" s="15"/>
      <c r="P22" s="15"/>
      <c r="Q22" s="15">
        <v>2</v>
      </c>
      <c r="R22" s="19">
        <f t="shared" si="2"/>
        <v>0.25</v>
      </c>
      <c r="S22" s="15"/>
      <c r="T22" s="20">
        <f t="shared" si="3"/>
        <v>0</v>
      </c>
    </row>
    <row r="23" spans="1:22" x14ac:dyDescent="0.25">
      <c r="A23" s="21" t="s">
        <v>27</v>
      </c>
      <c r="B23" s="22"/>
      <c r="C23" s="22">
        <v>2</v>
      </c>
      <c r="D23" s="22">
        <v>2</v>
      </c>
      <c r="E23" s="22"/>
      <c r="F23" s="22"/>
      <c r="G23" s="23"/>
      <c r="H23" s="24">
        <f t="shared" si="4"/>
        <v>8</v>
      </c>
      <c r="I23" s="25"/>
      <c r="J23" s="25"/>
      <c r="K23" s="25"/>
      <c r="L23" s="25"/>
      <c r="M23" s="22"/>
      <c r="N23" s="22"/>
      <c r="O23" s="22"/>
      <c r="P23" s="22"/>
      <c r="Q23" s="22">
        <v>9</v>
      </c>
      <c r="R23" s="26">
        <f t="shared" si="2"/>
        <v>1.125</v>
      </c>
      <c r="S23" s="22">
        <v>2</v>
      </c>
      <c r="T23" s="27">
        <f t="shared" si="3"/>
        <v>0.25</v>
      </c>
    </row>
    <row r="24" spans="1:22" s="2" customFormat="1" x14ac:dyDescent="0.25">
      <c r="A24" s="14" t="s">
        <v>25</v>
      </c>
      <c r="B24" s="15"/>
      <c r="C24" s="15"/>
      <c r="D24" s="15">
        <v>2</v>
      </c>
      <c r="E24" s="15">
        <v>2</v>
      </c>
      <c r="F24" s="15"/>
      <c r="G24" s="16"/>
      <c r="H24" s="17">
        <f t="shared" si="4"/>
        <v>8</v>
      </c>
      <c r="I24" s="18"/>
      <c r="J24" s="18"/>
      <c r="K24" s="18"/>
      <c r="L24" s="18"/>
      <c r="M24" s="15"/>
      <c r="N24" s="15"/>
      <c r="O24" s="15"/>
      <c r="P24" s="15"/>
      <c r="Q24" s="15">
        <v>21</v>
      </c>
      <c r="R24" s="19">
        <f t="shared" si="2"/>
        <v>2.625</v>
      </c>
      <c r="S24" s="15">
        <v>5</v>
      </c>
      <c r="T24" s="20">
        <f t="shared" si="3"/>
        <v>0.625</v>
      </c>
    </row>
    <row r="25" spans="1:22" ht="15.75" thickBot="1" x14ac:dyDescent="0.3">
      <c r="A25" s="28" t="s">
        <v>28</v>
      </c>
      <c r="B25" s="29"/>
      <c r="C25" s="29"/>
      <c r="D25" s="29"/>
      <c r="E25" s="29">
        <v>2</v>
      </c>
      <c r="F25" s="29">
        <v>2</v>
      </c>
      <c r="G25" s="30"/>
      <c r="H25" s="31">
        <f t="shared" si="4"/>
        <v>8</v>
      </c>
      <c r="I25" s="32"/>
      <c r="J25" s="32"/>
      <c r="K25" s="32"/>
      <c r="L25" s="32"/>
      <c r="M25" s="29"/>
      <c r="N25" s="29"/>
      <c r="O25" s="29"/>
      <c r="P25" s="29"/>
      <c r="Q25" s="29">
        <v>46</v>
      </c>
      <c r="R25" s="19">
        <f t="shared" si="2"/>
        <v>5.75</v>
      </c>
      <c r="S25" s="29">
        <v>14</v>
      </c>
      <c r="T25" s="33">
        <f t="shared" si="3"/>
        <v>1.75</v>
      </c>
    </row>
  </sheetData>
  <mergeCells count="7">
    <mergeCell ref="A1:T1"/>
    <mergeCell ref="A2:A3"/>
    <mergeCell ref="B2:G2"/>
    <mergeCell ref="M2:N2"/>
    <mergeCell ref="O2:P2"/>
    <mergeCell ref="Q2:R2"/>
    <mergeCell ref="S2:T2"/>
  </mergeCells>
  <printOptions horizontalCentered="1" verticalCentered="1"/>
  <pageMargins left="0.11811023622047245" right="0.11811023622047245" top="0.11811023622047245" bottom="0.13" header="0.11811023622047245" footer="0.12"/>
  <pageSetup paperSize="70" scale="7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zoomScaleNormal="100" workbookViewId="0">
      <selection activeCell="Q22" sqref="Q22"/>
    </sheetView>
  </sheetViews>
  <sheetFormatPr defaultRowHeight="15" x14ac:dyDescent="0.25"/>
  <cols>
    <col min="1" max="1" width="12.140625" customWidth="1"/>
    <col min="2" max="11" width="4.140625" style="1" customWidth="1"/>
    <col min="12" max="12" width="5.140625" customWidth="1"/>
    <col min="13" max="13" width="4" customWidth="1"/>
    <col min="14" max="14" width="5.140625" customWidth="1"/>
    <col min="15" max="15" width="4.140625" customWidth="1"/>
    <col min="16" max="16" width="5.140625" customWidth="1"/>
    <col min="17" max="17" width="4.140625" customWidth="1"/>
    <col min="18" max="18" width="5.140625" customWidth="1"/>
    <col min="19" max="19" width="4.140625" customWidth="1"/>
  </cols>
  <sheetData>
    <row r="1" spans="1:19" s="4" customFormat="1" ht="27" customHeight="1" thickBot="1" x14ac:dyDescent="0.3">
      <c r="A1" s="92" t="s">
        <v>84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6.5" customHeight="1" thickBot="1" x14ac:dyDescent="0.3">
      <c r="A2" s="93" t="s">
        <v>0</v>
      </c>
      <c r="B2" s="95" t="s">
        <v>64</v>
      </c>
      <c r="C2" s="96"/>
      <c r="D2" s="96"/>
      <c r="E2" s="96"/>
      <c r="F2" s="96"/>
      <c r="G2" s="97"/>
      <c r="H2" s="98" t="s">
        <v>65</v>
      </c>
      <c r="I2" s="99"/>
      <c r="J2" s="99"/>
      <c r="K2" s="100"/>
      <c r="L2" s="101" t="s">
        <v>32</v>
      </c>
      <c r="M2" s="102"/>
      <c r="N2" s="103" t="s">
        <v>33</v>
      </c>
      <c r="O2" s="102"/>
      <c r="P2" s="99" t="s">
        <v>34</v>
      </c>
      <c r="Q2" s="99"/>
      <c r="R2" s="99" t="s">
        <v>35</v>
      </c>
      <c r="S2" s="100"/>
    </row>
    <row r="3" spans="1:19" s="4" customFormat="1" ht="31.5" customHeight="1" thickBot="1" x14ac:dyDescent="0.3">
      <c r="A3" s="94"/>
      <c r="B3" s="34" t="s">
        <v>57</v>
      </c>
      <c r="C3" s="35" t="s">
        <v>58</v>
      </c>
      <c r="D3" s="35" t="s">
        <v>59</v>
      </c>
      <c r="E3" s="35" t="s">
        <v>60</v>
      </c>
      <c r="F3" s="35" t="s">
        <v>61</v>
      </c>
      <c r="G3" s="35" t="s">
        <v>63</v>
      </c>
      <c r="H3" s="36" t="s">
        <v>60</v>
      </c>
      <c r="I3" s="37" t="s">
        <v>61</v>
      </c>
      <c r="J3" s="37" t="s">
        <v>63</v>
      </c>
      <c r="K3" s="38" t="s">
        <v>62</v>
      </c>
      <c r="L3" s="79" t="s">
        <v>36</v>
      </c>
      <c r="M3" s="39" t="s">
        <v>67</v>
      </c>
      <c r="N3" s="79" t="s">
        <v>36</v>
      </c>
      <c r="O3" s="39" t="s">
        <v>67</v>
      </c>
      <c r="P3" s="79" t="s">
        <v>36</v>
      </c>
      <c r="Q3" s="39" t="s">
        <v>67</v>
      </c>
      <c r="R3" s="79" t="s">
        <v>36</v>
      </c>
      <c r="S3" s="40" t="s">
        <v>67</v>
      </c>
    </row>
    <row r="4" spans="1:19" s="4" customFormat="1" ht="17.25" customHeight="1" x14ac:dyDescent="0.25">
      <c r="A4" s="41" t="s">
        <v>92</v>
      </c>
      <c r="B4" s="42">
        <v>3</v>
      </c>
      <c r="C4" s="43">
        <v>3</v>
      </c>
      <c r="D4" s="43"/>
      <c r="E4" s="43"/>
      <c r="F4" s="43"/>
      <c r="G4" s="43"/>
      <c r="H4" s="45">
        <v>3</v>
      </c>
      <c r="I4" s="43"/>
      <c r="J4" s="43">
        <v>3</v>
      </c>
      <c r="K4" s="44"/>
      <c r="L4" s="46">
        <v>226</v>
      </c>
      <c r="M4" s="47">
        <f>ROUNDUP((L4/24),0)</f>
        <v>10</v>
      </c>
      <c r="N4" s="48">
        <v>111</v>
      </c>
      <c r="O4" s="47">
        <f>ROUNDUP((N4/24),0)</f>
        <v>5</v>
      </c>
      <c r="P4" s="48">
        <v>59</v>
      </c>
      <c r="Q4" s="47">
        <f>ROUNDUP((P4/24),0)</f>
        <v>3</v>
      </c>
      <c r="R4" s="48">
        <v>19</v>
      </c>
      <c r="S4" s="75">
        <f>ROUNDUP((R4/24),0)</f>
        <v>1</v>
      </c>
    </row>
    <row r="5" spans="1:19" s="4" customFormat="1" ht="17.25" customHeight="1" x14ac:dyDescent="0.25">
      <c r="A5" s="49" t="s">
        <v>40</v>
      </c>
      <c r="B5" s="50">
        <v>1.5</v>
      </c>
      <c r="C5" s="51">
        <v>1.5</v>
      </c>
      <c r="D5" s="51"/>
      <c r="E5" s="51"/>
      <c r="F5" s="51"/>
      <c r="G5" s="51"/>
      <c r="H5" s="53">
        <v>1.5</v>
      </c>
      <c r="I5" s="51"/>
      <c r="J5" s="51">
        <v>1.5</v>
      </c>
      <c r="K5" s="52"/>
      <c r="L5" s="54">
        <v>113</v>
      </c>
      <c r="M5" s="55">
        <f t="shared" ref="M5:M13" si="0">ROUNDUP((L5/12),0)</f>
        <v>10</v>
      </c>
      <c r="N5" s="56">
        <v>56</v>
      </c>
      <c r="O5" s="55">
        <f>ROUNDUP((N5/12),0)</f>
        <v>5</v>
      </c>
      <c r="P5" s="56">
        <v>30</v>
      </c>
      <c r="Q5" s="55">
        <f>ROUNDUP((P5/12),0)</f>
        <v>3</v>
      </c>
      <c r="R5" s="56">
        <v>10</v>
      </c>
      <c r="S5" s="76">
        <f>ROUNDUP((R5/12),0)</f>
        <v>1</v>
      </c>
    </row>
    <row r="6" spans="1:19" s="4" customFormat="1" ht="17.25" customHeight="1" x14ac:dyDescent="0.25">
      <c r="A6" s="41" t="s">
        <v>41</v>
      </c>
      <c r="B6" s="57"/>
      <c r="C6" s="58"/>
      <c r="D6" s="58">
        <v>2.5</v>
      </c>
      <c r="E6" s="58">
        <v>2.5</v>
      </c>
      <c r="F6" s="58">
        <v>2.5</v>
      </c>
      <c r="G6" s="58"/>
      <c r="H6" s="60"/>
      <c r="I6" s="58"/>
      <c r="J6" s="58"/>
      <c r="K6" s="59"/>
      <c r="L6" s="61">
        <v>236</v>
      </c>
      <c r="M6" s="55">
        <f t="shared" si="0"/>
        <v>20</v>
      </c>
      <c r="N6" s="63">
        <v>110</v>
      </c>
      <c r="O6" s="55">
        <f>ROUNDUP((N6/12),0)</f>
        <v>10</v>
      </c>
      <c r="P6" s="63">
        <v>54</v>
      </c>
      <c r="Q6" s="62">
        <f>P6/15</f>
        <v>3.6</v>
      </c>
      <c r="R6" s="63">
        <v>15</v>
      </c>
      <c r="S6" s="64">
        <f>R6/15</f>
        <v>1</v>
      </c>
    </row>
    <row r="7" spans="1:19" s="4" customFormat="1" ht="17.25" customHeight="1" x14ac:dyDescent="0.25">
      <c r="A7" s="49" t="s">
        <v>42</v>
      </c>
      <c r="B7" s="50"/>
      <c r="C7" s="51">
        <v>6</v>
      </c>
      <c r="D7" s="51"/>
      <c r="E7" s="51"/>
      <c r="F7" s="51"/>
      <c r="G7" s="51"/>
      <c r="H7" s="53"/>
      <c r="I7" s="51"/>
      <c r="J7" s="51"/>
      <c r="K7" s="52"/>
      <c r="L7" s="54">
        <v>61</v>
      </c>
      <c r="M7" s="55">
        <f t="shared" si="0"/>
        <v>6</v>
      </c>
      <c r="N7" s="56">
        <v>20</v>
      </c>
      <c r="O7" s="55">
        <f>ROUNDUP((N7/12),0)</f>
        <v>2</v>
      </c>
      <c r="P7" s="56">
        <v>8</v>
      </c>
      <c r="Q7" s="55">
        <f>ROUNDUP((P7/12),0)</f>
        <v>1</v>
      </c>
      <c r="R7" s="56">
        <v>2</v>
      </c>
      <c r="S7" s="76">
        <f>ROUNDUP((R7/12),0)</f>
        <v>1</v>
      </c>
    </row>
    <row r="8" spans="1:19" s="4" customFormat="1" ht="17.25" customHeight="1" x14ac:dyDescent="0.25">
      <c r="A8" s="41" t="s">
        <v>43</v>
      </c>
      <c r="B8" s="57"/>
      <c r="C8" s="58"/>
      <c r="D8" s="58">
        <v>6</v>
      </c>
      <c r="E8" s="58"/>
      <c r="F8" s="58"/>
      <c r="G8" s="58"/>
      <c r="H8" s="60"/>
      <c r="I8" s="58"/>
      <c r="J8" s="58"/>
      <c r="K8" s="59"/>
      <c r="L8" s="61">
        <v>103</v>
      </c>
      <c r="M8" s="55">
        <f t="shared" si="0"/>
        <v>9</v>
      </c>
      <c r="N8" s="63">
        <v>38</v>
      </c>
      <c r="O8" s="55">
        <f>ROUNDUP((N8/12),0)</f>
        <v>4</v>
      </c>
      <c r="P8" s="63">
        <v>16</v>
      </c>
      <c r="Q8" s="55">
        <f>ROUNDUP((P8/12),0)</f>
        <v>2</v>
      </c>
      <c r="R8" s="63">
        <v>3</v>
      </c>
      <c r="S8" s="76">
        <f>ROUNDUP((R8/12),0)</f>
        <v>1</v>
      </c>
    </row>
    <row r="9" spans="1:19" s="4" customFormat="1" ht="17.25" customHeight="1" x14ac:dyDescent="0.25">
      <c r="A9" s="49" t="s">
        <v>44</v>
      </c>
      <c r="B9" s="50"/>
      <c r="C9" s="51"/>
      <c r="D9" s="51"/>
      <c r="E9" s="51">
        <v>3</v>
      </c>
      <c r="F9" s="51"/>
      <c r="G9" s="51">
        <v>3</v>
      </c>
      <c r="H9" s="53"/>
      <c r="I9" s="51"/>
      <c r="J9" s="51"/>
      <c r="K9" s="52"/>
      <c r="L9" s="54">
        <v>301</v>
      </c>
      <c r="M9" s="55">
        <f t="shared" si="0"/>
        <v>26</v>
      </c>
      <c r="N9" s="56">
        <v>183</v>
      </c>
      <c r="O9" s="55">
        <f>ROUNDUP((N9/12),0)</f>
        <v>16</v>
      </c>
      <c r="P9" s="56">
        <v>110</v>
      </c>
      <c r="Q9" s="55">
        <f>ROUNDUP((P9/12),0)</f>
        <v>10</v>
      </c>
      <c r="R9" s="56">
        <v>41</v>
      </c>
      <c r="S9" s="76">
        <f>ROUNDUP((R9/12),0)</f>
        <v>4</v>
      </c>
    </row>
    <row r="10" spans="1:19" s="4" customFormat="1" ht="17.25" customHeight="1" x14ac:dyDescent="0.25">
      <c r="A10" s="41" t="s">
        <v>45</v>
      </c>
      <c r="B10" s="57"/>
      <c r="C10" s="58">
        <v>3</v>
      </c>
      <c r="D10" s="58">
        <v>3</v>
      </c>
      <c r="E10" s="58"/>
      <c r="F10" s="58"/>
      <c r="G10" s="58"/>
      <c r="H10" s="60">
        <v>3</v>
      </c>
      <c r="I10" s="58"/>
      <c r="J10" s="58">
        <v>3</v>
      </c>
      <c r="K10" s="59"/>
      <c r="L10" s="61">
        <v>266</v>
      </c>
      <c r="M10" s="62">
        <f t="shared" si="0"/>
        <v>23</v>
      </c>
      <c r="N10" s="63">
        <v>127</v>
      </c>
      <c r="O10" s="47">
        <f>ROUNDUP((N10/24),0)</f>
        <v>6</v>
      </c>
      <c r="P10" s="63">
        <v>66</v>
      </c>
      <c r="Q10" s="47">
        <f>ROUNDUP((P10/24),0)</f>
        <v>3</v>
      </c>
      <c r="R10" s="63">
        <v>21</v>
      </c>
      <c r="S10" s="75">
        <f>ROUNDUP((R10/24),0)</f>
        <v>1</v>
      </c>
    </row>
    <row r="11" spans="1:19" s="4" customFormat="1" ht="17.25" customHeight="1" x14ac:dyDescent="0.25">
      <c r="A11" s="49" t="s">
        <v>46</v>
      </c>
      <c r="B11" s="50"/>
      <c r="C11" s="51"/>
      <c r="D11" s="51">
        <v>3</v>
      </c>
      <c r="E11" s="51">
        <v>3</v>
      </c>
      <c r="F11" s="51"/>
      <c r="G11" s="51"/>
      <c r="H11" s="53"/>
      <c r="I11" s="51">
        <v>3</v>
      </c>
      <c r="J11" s="51">
        <v>3</v>
      </c>
      <c r="K11" s="52"/>
      <c r="L11" s="54">
        <v>360</v>
      </c>
      <c r="M11" s="55">
        <f t="shared" si="0"/>
        <v>30</v>
      </c>
      <c r="N11" s="56">
        <v>174</v>
      </c>
      <c r="O11" s="55">
        <f>ROUNDUP((N11/24),0)</f>
        <v>8</v>
      </c>
      <c r="P11" s="56">
        <v>90</v>
      </c>
      <c r="Q11" s="55">
        <f>P11/24</f>
        <v>3.75</v>
      </c>
      <c r="R11" s="56">
        <v>28</v>
      </c>
      <c r="S11" s="65">
        <f>R11/24</f>
        <v>1.1666666666666667</v>
      </c>
    </row>
    <row r="12" spans="1:19" s="4" customFormat="1" ht="17.25" customHeight="1" x14ac:dyDescent="0.25">
      <c r="A12" s="41" t="s">
        <v>47</v>
      </c>
      <c r="B12" s="57"/>
      <c r="C12" s="58"/>
      <c r="D12" s="58"/>
      <c r="E12" s="58">
        <v>3</v>
      </c>
      <c r="F12" s="58">
        <v>3</v>
      </c>
      <c r="G12" s="58"/>
      <c r="H12" s="60"/>
      <c r="I12" s="58"/>
      <c r="J12" s="58">
        <v>3</v>
      </c>
      <c r="K12" s="59">
        <v>3</v>
      </c>
      <c r="L12" s="61">
        <v>597</v>
      </c>
      <c r="M12" s="62">
        <f t="shared" si="0"/>
        <v>50</v>
      </c>
      <c r="N12" s="63">
        <v>363</v>
      </c>
      <c r="O12" s="55">
        <f>ROUNDUP((N12/24),0)</f>
        <v>16</v>
      </c>
      <c r="P12" s="63">
        <v>225</v>
      </c>
      <c r="Q12" s="55">
        <f>P12/24</f>
        <v>9.375</v>
      </c>
      <c r="R12" s="63">
        <v>93</v>
      </c>
      <c r="S12" s="75">
        <f>ROUNDUP((R12/24),0)</f>
        <v>4</v>
      </c>
    </row>
    <row r="13" spans="1:19" s="4" customFormat="1" ht="17.25" customHeight="1" x14ac:dyDescent="0.25">
      <c r="A13" s="49" t="s">
        <v>93</v>
      </c>
      <c r="B13" s="50">
        <v>3</v>
      </c>
      <c r="C13" s="51">
        <v>3</v>
      </c>
      <c r="D13" s="51"/>
      <c r="E13" s="51"/>
      <c r="F13" s="51"/>
      <c r="G13" s="51"/>
      <c r="H13" s="53"/>
      <c r="I13" s="51"/>
      <c r="J13" s="51"/>
      <c r="K13" s="52"/>
      <c r="L13" s="54">
        <v>41</v>
      </c>
      <c r="M13" s="55">
        <f t="shared" si="0"/>
        <v>4</v>
      </c>
      <c r="N13" s="56">
        <v>13</v>
      </c>
      <c r="O13" s="55">
        <f>ROUNDUP((N13/12),0)</f>
        <v>2</v>
      </c>
      <c r="P13" s="56">
        <v>5</v>
      </c>
      <c r="Q13" s="55">
        <f>ROUNDUP((P13/12),0)</f>
        <v>1</v>
      </c>
      <c r="R13" s="56">
        <v>1</v>
      </c>
      <c r="S13" s="76">
        <f>ROUNDUP((R13/12),0)</f>
        <v>1</v>
      </c>
    </row>
    <row r="14" spans="1:19" s="4" customFormat="1" ht="17.25" hidden="1" customHeight="1" x14ac:dyDescent="0.25">
      <c r="A14" s="41" t="s">
        <v>49</v>
      </c>
      <c r="B14" s="57"/>
      <c r="C14" s="58">
        <v>3</v>
      </c>
      <c r="D14" s="58">
        <v>3</v>
      </c>
      <c r="E14" s="58"/>
      <c r="F14" s="58"/>
      <c r="G14" s="58"/>
      <c r="H14" s="60"/>
      <c r="I14" s="58"/>
      <c r="J14" s="58"/>
      <c r="K14" s="59"/>
      <c r="L14" s="61"/>
      <c r="M14" s="62"/>
      <c r="N14" s="63"/>
      <c r="O14" s="62"/>
      <c r="P14" s="63"/>
      <c r="Q14" s="62"/>
      <c r="R14" s="63"/>
      <c r="S14" s="64"/>
    </row>
    <row r="15" spans="1:19" s="4" customFormat="1" ht="17.25" hidden="1" customHeight="1" x14ac:dyDescent="0.25">
      <c r="A15" s="49" t="s">
        <v>50</v>
      </c>
      <c r="B15" s="50"/>
      <c r="C15" s="51"/>
      <c r="D15" s="51">
        <v>3</v>
      </c>
      <c r="E15" s="51">
        <v>3</v>
      </c>
      <c r="F15" s="51"/>
      <c r="G15" s="51"/>
      <c r="H15" s="53"/>
      <c r="I15" s="51"/>
      <c r="J15" s="51"/>
      <c r="K15" s="52"/>
      <c r="L15" s="54"/>
      <c r="M15" s="55"/>
      <c r="N15" s="56"/>
      <c r="O15" s="55"/>
      <c r="P15" s="56"/>
      <c r="Q15" s="55"/>
      <c r="R15" s="56"/>
      <c r="S15" s="65"/>
    </row>
    <row r="16" spans="1:19" s="4" customFormat="1" ht="17.25" hidden="1" customHeight="1" x14ac:dyDescent="0.25">
      <c r="A16" s="41" t="s">
        <v>51</v>
      </c>
      <c r="B16" s="57"/>
      <c r="C16" s="58"/>
      <c r="D16" s="58"/>
      <c r="E16" s="58">
        <v>3</v>
      </c>
      <c r="F16" s="58">
        <v>3</v>
      </c>
      <c r="G16" s="58"/>
      <c r="H16" s="60"/>
      <c r="I16" s="58"/>
      <c r="J16" s="58"/>
      <c r="K16" s="59"/>
      <c r="L16" s="61"/>
      <c r="M16" s="62"/>
      <c r="N16" s="63"/>
      <c r="O16" s="62"/>
      <c r="P16" s="63"/>
      <c r="Q16" s="62"/>
      <c r="R16" s="63"/>
      <c r="S16" s="64"/>
    </row>
    <row r="17" spans="1:19" s="4" customFormat="1" ht="17.25" hidden="1" customHeight="1" x14ac:dyDescent="0.25">
      <c r="A17" s="49" t="s">
        <v>52</v>
      </c>
      <c r="B17" s="50"/>
      <c r="C17" s="51"/>
      <c r="D17" s="51"/>
      <c r="E17" s="51"/>
      <c r="F17" s="51">
        <v>3</v>
      </c>
      <c r="G17" s="51">
        <v>3</v>
      </c>
      <c r="H17" s="53"/>
      <c r="I17" s="51"/>
      <c r="J17" s="51"/>
      <c r="K17" s="52"/>
      <c r="L17" s="54"/>
      <c r="M17" s="55"/>
      <c r="N17" s="56"/>
      <c r="O17" s="55"/>
      <c r="P17" s="56"/>
      <c r="Q17" s="55"/>
      <c r="R17" s="56"/>
      <c r="S17" s="65"/>
    </row>
    <row r="18" spans="1:19" s="4" customFormat="1" ht="17.25" hidden="1" customHeight="1" x14ac:dyDescent="0.25">
      <c r="A18" s="41" t="s">
        <v>53</v>
      </c>
      <c r="B18" s="57"/>
      <c r="C18" s="58"/>
      <c r="D18" s="58"/>
      <c r="E18" s="58"/>
      <c r="F18" s="58"/>
      <c r="G18" s="58">
        <v>3</v>
      </c>
      <c r="H18" s="60"/>
      <c r="I18" s="58"/>
      <c r="J18" s="58"/>
      <c r="K18" s="59"/>
      <c r="L18" s="61"/>
      <c r="M18" s="62"/>
      <c r="N18" s="63"/>
      <c r="O18" s="62"/>
      <c r="P18" s="63"/>
      <c r="Q18" s="62"/>
      <c r="R18" s="63"/>
      <c r="S18" s="64"/>
    </row>
    <row r="19" spans="1:19" s="4" customFormat="1" ht="17.25" customHeight="1" x14ac:dyDescent="0.25">
      <c r="A19" s="41" t="s">
        <v>66</v>
      </c>
      <c r="B19" s="57"/>
      <c r="C19" s="58"/>
      <c r="D19" s="58"/>
      <c r="E19" s="58"/>
      <c r="F19" s="58"/>
      <c r="G19" s="58"/>
      <c r="H19" s="60">
        <v>3</v>
      </c>
      <c r="I19" s="58"/>
      <c r="J19" s="58">
        <v>3</v>
      </c>
      <c r="K19" s="59"/>
      <c r="L19" s="61">
        <v>184</v>
      </c>
      <c r="M19" s="55">
        <f>ROUNDUP((L19/12),0)</f>
        <v>16</v>
      </c>
      <c r="N19" s="63">
        <v>98</v>
      </c>
      <c r="O19" s="55">
        <f>ROUNDUP((N19/12),0)</f>
        <v>9</v>
      </c>
      <c r="P19" s="63">
        <v>54</v>
      </c>
      <c r="Q19" s="55">
        <f>ROUNDUP((P19/12),0)</f>
        <v>5</v>
      </c>
      <c r="R19" s="63">
        <v>19</v>
      </c>
      <c r="S19" s="76">
        <f>ROUNDUP((R19/12),0)</f>
        <v>2</v>
      </c>
    </row>
    <row r="20" spans="1:19" s="4" customFormat="1" ht="17.25" customHeight="1" x14ac:dyDescent="0.25">
      <c r="A20" s="49" t="s">
        <v>54</v>
      </c>
      <c r="B20" s="50"/>
      <c r="C20" s="51">
        <f>C10/2</f>
        <v>1.5</v>
      </c>
      <c r="D20" s="51">
        <f>D10/2</f>
        <v>1.5</v>
      </c>
      <c r="E20" s="51"/>
      <c r="F20" s="51"/>
      <c r="G20" s="51"/>
      <c r="H20" s="53">
        <f>H10/2</f>
        <v>1.5</v>
      </c>
      <c r="I20" s="51"/>
      <c r="J20" s="51">
        <f>J10/2</f>
        <v>1.5</v>
      </c>
      <c r="K20" s="52"/>
      <c r="L20" s="54">
        <v>133</v>
      </c>
      <c r="M20" s="55">
        <f>ROUNDUP((L20/12),0)</f>
        <v>12</v>
      </c>
      <c r="N20" s="56">
        <v>63</v>
      </c>
      <c r="O20" s="55">
        <f>ROUNDUP((N20/12),0)</f>
        <v>6</v>
      </c>
      <c r="P20" s="56">
        <v>33</v>
      </c>
      <c r="Q20" s="55">
        <f>ROUNDUP((P20/12),0)</f>
        <v>3</v>
      </c>
      <c r="R20" s="56">
        <v>11</v>
      </c>
      <c r="S20" s="76">
        <f>ROUNDUP((R20/12),0)</f>
        <v>1</v>
      </c>
    </row>
    <row r="21" spans="1:19" s="4" customFormat="1" ht="17.25" customHeight="1" x14ac:dyDescent="0.25">
      <c r="A21" s="41" t="s">
        <v>55</v>
      </c>
      <c r="B21" s="57"/>
      <c r="C21" s="58"/>
      <c r="D21" s="58">
        <f>D11/2</f>
        <v>1.5</v>
      </c>
      <c r="E21" s="58">
        <f>E11/2</f>
        <v>1.5</v>
      </c>
      <c r="F21" s="58"/>
      <c r="G21" s="58"/>
      <c r="H21" s="60"/>
      <c r="I21" s="58">
        <f>I11/2</f>
        <v>1.5</v>
      </c>
      <c r="J21" s="58">
        <f>J11/2</f>
        <v>1.5</v>
      </c>
      <c r="K21" s="59"/>
      <c r="L21" s="61">
        <v>180</v>
      </c>
      <c r="M21" s="55">
        <f>ROUNDUP((L21/12),0)</f>
        <v>15</v>
      </c>
      <c r="N21" s="63">
        <v>87</v>
      </c>
      <c r="O21" s="55">
        <f>ROUNDUP((N21/12),0)</f>
        <v>8</v>
      </c>
      <c r="P21" s="63">
        <v>45</v>
      </c>
      <c r="Q21" s="62">
        <f>ROUNDUP((P21/12),0)</f>
        <v>4</v>
      </c>
      <c r="R21" s="63">
        <v>14</v>
      </c>
      <c r="S21" s="77">
        <f>ROUNDUP((R21/12),0)</f>
        <v>2</v>
      </c>
    </row>
    <row r="22" spans="1:19" s="4" customFormat="1" ht="17.25" customHeight="1" thickBot="1" x14ac:dyDescent="0.3">
      <c r="A22" s="67" t="s">
        <v>56</v>
      </c>
      <c r="B22" s="68"/>
      <c r="C22" s="69"/>
      <c r="D22" s="69"/>
      <c r="E22" s="69">
        <f>E12/2</f>
        <v>1.5</v>
      </c>
      <c r="F22" s="69">
        <f>F12/2</f>
        <v>1.5</v>
      </c>
      <c r="G22" s="69"/>
      <c r="H22" s="71"/>
      <c r="I22" s="69"/>
      <c r="J22" s="69">
        <f>J12/2</f>
        <v>1.5</v>
      </c>
      <c r="K22" s="70">
        <f>K12/2</f>
        <v>1.5</v>
      </c>
      <c r="L22" s="72">
        <v>299</v>
      </c>
      <c r="M22" s="55">
        <f>ROUNDUP((L22/12),0)</f>
        <v>25</v>
      </c>
      <c r="N22" s="74">
        <v>182</v>
      </c>
      <c r="O22" s="55">
        <f>ROUNDUP((N22/12),0)</f>
        <v>16</v>
      </c>
      <c r="P22" s="74">
        <v>113</v>
      </c>
      <c r="Q22" s="62">
        <f>ROUNDUP((P22/12),0)</f>
        <v>10</v>
      </c>
      <c r="R22" s="74">
        <v>47</v>
      </c>
      <c r="S22" s="78">
        <f>ROUNDUP((R22/12),0)</f>
        <v>4</v>
      </c>
    </row>
  </sheetData>
  <mergeCells count="8">
    <mergeCell ref="A1:S1"/>
    <mergeCell ref="A2:A3"/>
    <mergeCell ref="B2:G2"/>
    <mergeCell ref="H2:K2"/>
    <mergeCell ref="L2:M2"/>
    <mergeCell ref="N2:O2"/>
    <mergeCell ref="P2:Q2"/>
    <mergeCell ref="R2:S2"/>
  </mergeCells>
  <pageMargins left="0.23" right="0.19" top="0.14000000000000001" bottom="0.12" header="0.12" footer="0.13"/>
  <pageSetup paperSize="70" scale="76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Normal="100" workbookViewId="0">
      <selection activeCell="S25" sqref="S25"/>
    </sheetView>
  </sheetViews>
  <sheetFormatPr defaultRowHeight="15" x14ac:dyDescent="0.25"/>
  <cols>
    <col min="1" max="1" width="13.85546875" bestFit="1" customWidth="1"/>
    <col min="2" max="7" width="5" style="1" customWidth="1"/>
    <col min="8" max="8" width="4" style="1" hidden="1" customWidth="1"/>
    <col min="9" max="12" width="0" hidden="1" customWidth="1"/>
    <col min="13" max="20" width="5.5703125" style="1" customWidth="1"/>
  </cols>
  <sheetData>
    <row r="1" spans="1:20" s="66" customFormat="1" ht="21" customHeight="1" thickBot="1" x14ac:dyDescent="0.4">
      <c r="A1" s="84" t="s">
        <v>94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6.5" customHeight="1" x14ac:dyDescent="0.25">
      <c r="A2" s="85" t="s">
        <v>0</v>
      </c>
      <c r="B2" s="87" t="s">
        <v>38</v>
      </c>
      <c r="C2" s="88"/>
      <c r="D2" s="88"/>
      <c r="E2" s="88"/>
      <c r="F2" s="88"/>
      <c r="G2" s="89"/>
      <c r="H2" s="5"/>
      <c r="I2" s="82" t="s">
        <v>30</v>
      </c>
      <c r="J2" s="82"/>
      <c r="K2" s="82" t="s">
        <v>31</v>
      </c>
      <c r="L2" s="82"/>
      <c r="M2" s="90" t="s">
        <v>32</v>
      </c>
      <c r="N2" s="90"/>
      <c r="O2" s="90" t="s">
        <v>33</v>
      </c>
      <c r="P2" s="90"/>
      <c r="Q2" s="90" t="s">
        <v>34</v>
      </c>
      <c r="R2" s="90"/>
      <c r="S2" s="90" t="s">
        <v>35</v>
      </c>
      <c r="T2" s="91"/>
    </row>
    <row r="3" spans="1:20" s="4" customFormat="1" ht="31.5" customHeight="1" x14ac:dyDescent="0.25">
      <c r="A3" s="86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/>
      <c r="I3" s="10"/>
      <c r="J3" s="10"/>
      <c r="K3" s="10"/>
      <c r="L3" s="10"/>
      <c r="M3" s="11" t="s">
        <v>36</v>
      </c>
      <c r="N3" s="12" t="s">
        <v>37</v>
      </c>
      <c r="O3" s="11" t="s">
        <v>36</v>
      </c>
      <c r="P3" s="12" t="s">
        <v>37</v>
      </c>
      <c r="Q3" s="11" t="s">
        <v>36</v>
      </c>
      <c r="R3" s="12" t="s">
        <v>37</v>
      </c>
      <c r="S3" s="11" t="s">
        <v>36</v>
      </c>
      <c r="T3" s="13" t="s">
        <v>37</v>
      </c>
    </row>
    <row r="4" spans="1:20" s="2" customFormat="1" x14ac:dyDescent="0.25">
      <c r="A4" s="14" t="s">
        <v>7</v>
      </c>
      <c r="B4" s="15">
        <v>6</v>
      </c>
      <c r="C4" s="15">
        <v>4</v>
      </c>
      <c r="D4" s="15">
        <v>2</v>
      </c>
      <c r="E4" s="15"/>
      <c r="F4" s="15"/>
      <c r="G4" s="16"/>
      <c r="H4" s="17">
        <f>2*SUM(B4:G4)</f>
        <v>24</v>
      </c>
      <c r="I4" s="18">
        <v>1146</v>
      </c>
      <c r="J4" s="18">
        <f>I4/$H4</f>
        <v>47.75</v>
      </c>
      <c r="K4" s="18">
        <v>1065</v>
      </c>
      <c r="L4" s="18">
        <f>K4/$H4</f>
        <v>44.375</v>
      </c>
      <c r="M4" s="15">
        <v>543</v>
      </c>
      <c r="N4" s="19">
        <f>M4/$H4</f>
        <v>22.625</v>
      </c>
      <c r="O4" s="15">
        <v>335</v>
      </c>
      <c r="P4" s="19">
        <f>O4/$H4</f>
        <v>13.958333333333334</v>
      </c>
      <c r="Q4" s="15">
        <v>158</v>
      </c>
      <c r="R4" s="19">
        <f>Q4/$H4</f>
        <v>6.583333333333333</v>
      </c>
      <c r="S4" s="15">
        <v>69</v>
      </c>
      <c r="T4" s="20">
        <f t="shared" ref="T4:T25" si="0">S4/$H4</f>
        <v>2.875</v>
      </c>
    </row>
    <row r="5" spans="1:20" x14ac:dyDescent="0.25">
      <c r="A5" s="21" t="s">
        <v>8</v>
      </c>
      <c r="B5" s="22"/>
      <c r="C5" s="22">
        <v>6</v>
      </c>
      <c r="D5" s="22">
        <v>4</v>
      </c>
      <c r="E5" s="22">
        <v>2</v>
      </c>
      <c r="F5" s="22"/>
      <c r="G5" s="23"/>
      <c r="H5" s="24">
        <f t="shared" ref="H5:H25" si="1">2*SUM(B5:G5)</f>
        <v>24</v>
      </c>
      <c r="I5" s="25"/>
      <c r="J5" s="25"/>
      <c r="K5" s="25"/>
      <c r="L5" s="25"/>
      <c r="M5" s="22"/>
      <c r="N5" s="26"/>
      <c r="O5" s="22">
        <v>539</v>
      </c>
      <c r="P5" s="26">
        <f>O6/$H5</f>
        <v>22.458333333333332</v>
      </c>
      <c r="Q5" s="22">
        <v>306</v>
      </c>
      <c r="R5" s="26">
        <f>Q5/$H5</f>
        <v>12.75</v>
      </c>
      <c r="S5" s="22">
        <v>155</v>
      </c>
      <c r="T5" s="27">
        <f t="shared" si="0"/>
        <v>6.458333333333333</v>
      </c>
    </row>
    <row r="6" spans="1:20" s="2" customFormat="1" x14ac:dyDescent="0.25">
      <c r="A6" s="14" t="s">
        <v>9</v>
      </c>
      <c r="B6" s="15"/>
      <c r="C6" s="15">
        <v>6</v>
      </c>
      <c r="D6" s="15">
        <v>4</v>
      </c>
      <c r="E6" s="15">
        <v>2</v>
      </c>
      <c r="F6" s="15"/>
      <c r="G6" s="16"/>
      <c r="H6" s="17">
        <f t="shared" si="1"/>
        <v>24</v>
      </c>
      <c r="I6" s="18"/>
      <c r="J6" s="18"/>
      <c r="K6" s="18"/>
      <c r="L6" s="18"/>
      <c r="M6" s="15"/>
      <c r="N6" s="19"/>
      <c r="O6" s="22">
        <v>539</v>
      </c>
      <c r="P6" s="19">
        <f>O5/$H6</f>
        <v>22.458333333333332</v>
      </c>
      <c r="Q6" s="22">
        <v>306</v>
      </c>
      <c r="R6" s="19">
        <f>Q6/$H6</f>
        <v>12.75</v>
      </c>
      <c r="S6" s="22">
        <v>155</v>
      </c>
      <c r="T6" s="20">
        <f t="shared" si="0"/>
        <v>6.458333333333333</v>
      </c>
    </row>
    <row r="7" spans="1:20" x14ac:dyDescent="0.25">
      <c r="A7" s="21" t="s">
        <v>10</v>
      </c>
      <c r="B7" s="22"/>
      <c r="C7" s="22"/>
      <c r="D7" s="22">
        <v>6</v>
      </c>
      <c r="E7" s="22">
        <v>4</v>
      </c>
      <c r="F7" s="22">
        <v>2</v>
      </c>
      <c r="G7" s="23"/>
      <c r="H7" s="24">
        <f t="shared" si="1"/>
        <v>24</v>
      </c>
      <c r="I7" s="25"/>
      <c r="J7" s="25"/>
      <c r="K7" s="25"/>
      <c r="L7" s="25"/>
      <c r="M7" s="22"/>
      <c r="N7" s="26"/>
      <c r="O7" s="22"/>
      <c r="P7" s="26"/>
      <c r="Q7" s="22">
        <v>505</v>
      </c>
      <c r="R7" s="26">
        <f>Q7/$H7</f>
        <v>21.041666666666668</v>
      </c>
      <c r="S7" s="22">
        <v>298</v>
      </c>
      <c r="T7" s="27">
        <f t="shared" si="0"/>
        <v>12.416666666666666</v>
      </c>
    </row>
    <row r="8" spans="1:20" s="2" customFormat="1" x14ac:dyDescent="0.25">
      <c r="A8" s="14" t="s">
        <v>11</v>
      </c>
      <c r="B8" s="15"/>
      <c r="C8" s="15"/>
      <c r="D8" s="15"/>
      <c r="E8" s="15">
        <v>6</v>
      </c>
      <c r="F8" s="15">
        <v>4</v>
      </c>
      <c r="G8" s="16">
        <v>2</v>
      </c>
      <c r="H8" s="17">
        <f t="shared" si="1"/>
        <v>24</v>
      </c>
      <c r="I8" s="18"/>
      <c r="J8" s="18"/>
      <c r="K8" s="18"/>
      <c r="L8" s="18"/>
      <c r="M8" s="15"/>
      <c r="N8" s="19"/>
      <c r="O8" s="15"/>
      <c r="P8" s="19"/>
      <c r="Q8" s="15"/>
      <c r="R8" s="19"/>
      <c r="S8" s="15">
        <v>477</v>
      </c>
      <c r="T8" s="20">
        <f t="shared" si="0"/>
        <v>19.875</v>
      </c>
    </row>
    <row r="9" spans="1:20" x14ac:dyDescent="0.25">
      <c r="A9" s="21" t="s">
        <v>12</v>
      </c>
      <c r="B9" s="22">
        <v>3</v>
      </c>
      <c r="C9" s="22">
        <v>3</v>
      </c>
      <c r="D9" s="22">
        <v>3</v>
      </c>
      <c r="E9" s="22"/>
      <c r="F9" s="22"/>
      <c r="G9" s="23"/>
      <c r="H9" s="24">
        <f t="shared" si="1"/>
        <v>18</v>
      </c>
      <c r="I9" s="25"/>
      <c r="J9" s="25"/>
      <c r="K9" s="25"/>
      <c r="L9" s="25"/>
      <c r="M9" s="22">
        <v>465</v>
      </c>
      <c r="N9" s="26">
        <f>M9/$H9</f>
        <v>25.833333333333332</v>
      </c>
      <c r="O9" s="22">
        <v>307</v>
      </c>
      <c r="P9" s="26">
        <f>O9/$H9</f>
        <v>17.055555555555557</v>
      </c>
      <c r="Q9" s="22">
        <v>157</v>
      </c>
      <c r="R9" s="26">
        <f>Q9/$H9</f>
        <v>8.7222222222222214</v>
      </c>
      <c r="S9" s="22">
        <v>73</v>
      </c>
      <c r="T9" s="27">
        <f t="shared" si="0"/>
        <v>4.0555555555555554</v>
      </c>
    </row>
    <row r="10" spans="1:20" s="2" customFormat="1" x14ac:dyDescent="0.25">
      <c r="A10" s="14" t="s">
        <v>13</v>
      </c>
      <c r="B10" s="15"/>
      <c r="C10" s="15">
        <v>3</v>
      </c>
      <c r="D10" s="15">
        <v>3</v>
      </c>
      <c r="E10" s="15">
        <v>3</v>
      </c>
      <c r="F10" s="15"/>
      <c r="G10" s="16"/>
      <c r="H10" s="17">
        <f t="shared" si="1"/>
        <v>18</v>
      </c>
      <c r="I10" s="18"/>
      <c r="J10" s="18"/>
      <c r="K10" s="18"/>
      <c r="L10" s="18"/>
      <c r="M10" s="15"/>
      <c r="N10" s="19"/>
      <c r="O10" s="15">
        <v>458</v>
      </c>
      <c r="P10" s="19">
        <f>O10/$H10</f>
        <v>25.444444444444443</v>
      </c>
      <c r="Q10" s="15">
        <v>278</v>
      </c>
      <c r="R10" s="19">
        <f>Q10/$H10</f>
        <v>15.444444444444445</v>
      </c>
      <c r="S10" s="15">
        <v>149</v>
      </c>
      <c r="T10" s="20">
        <f t="shared" si="0"/>
        <v>8.2777777777777786</v>
      </c>
    </row>
    <row r="11" spans="1:20" x14ac:dyDescent="0.25">
      <c r="A11" s="21" t="s">
        <v>14</v>
      </c>
      <c r="B11" s="22"/>
      <c r="C11" s="22"/>
      <c r="D11" s="22">
        <v>3</v>
      </c>
      <c r="E11" s="22">
        <v>3</v>
      </c>
      <c r="F11" s="22">
        <v>3</v>
      </c>
      <c r="G11" s="23"/>
      <c r="H11" s="24">
        <f t="shared" si="1"/>
        <v>18</v>
      </c>
      <c r="I11" s="25"/>
      <c r="J11" s="25"/>
      <c r="K11" s="25"/>
      <c r="L11" s="25"/>
      <c r="M11" s="22"/>
      <c r="N11" s="26"/>
      <c r="O11" s="22"/>
      <c r="P11" s="26"/>
      <c r="Q11" s="22">
        <v>426</v>
      </c>
      <c r="R11" s="26">
        <f>Q11/$H11</f>
        <v>23.666666666666668</v>
      </c>
      <c r="S11" s="22">
        <v>266</v>
      </c>
      <c r="T11" s="27">
        <f t="shared" si="0"/>
        <v>14.777777777777779</v>
      </c>
    </row>
    <row r="12" spans="1:20" s="2" customFormat="1" x14ac:dyDescent="0.25">
      <c r="A12" s="14" t="s">
        <v>15</v>
      </c>
      <c r="B12" s="15"/>
      <c r="C12" s="15"/>
      <c r="D12" s="15"/>
      <c r="E12" s="15">
        <v>3</v>
      </c>
      <c r="F12" s="15">
        <v>3</v>
      </c>
      <c r="G12" s="16">
        <v>3</v>
      </c>
      <c r="H12" s="17">
        <f t="shared" si="1"/>
        <v>18</v>
      </c>
      <c r="I12" s="18"/>
      <c r="J12" s="18"/>
      <c r="K12" s="18"/>
      <c r="L12" s="18"/>
      <c r="M12" s="15"/>
      <c r="N12" s="19"/>
      <c r="O12" s="15"/>
      <c r="P12" s="19"/>
      <c r="Q12" s="15"/>
      <c r="R12" s="19"/>
      <c r="S12" s="15">
        <v>416</v>
      </c>
      <c r="T12" s="20">
        <f t="shared" si="0"/>
        <v>23.111111111111111</v>
      </c>
    </row>
    <row r="13" spans="1:20" x14ac:dyDescent="0.25">
      <c r="A13" s="21" t="s">
        <v>17</v>
      </c>
      <c r="B13" s="22">
        <v>4</v>
      </c>
      <c r="C13" s="22">
        <v>4</v>
      </c>
      <c r="D13" s="22"/>
      <c r="E13" s="22"/>
      <c r="F13" s="22"/>
      <c r="G13" s="23"/>
      <c r="H13" s="24">
        <f t="shared" si="1"/>
        <v>16</v>
      </c>
      <c r="I13" s="25"/>
      <c r="J13" s="25"/>
      <c r="K13" s="25"/>
      <c r="L13" s="25"/>
      <c r="M13" s="22">
        <v>334</v>
      </c>
      <c r="N13" s="26">
        <f>M13/$H13</f>
        <v>20.875</v>
      </c>
      <c r="O13" s="22">
        <v>193</v>
      </c>
      <c r="P13" s="26">
        <f>O13/$H13</f>
        <v>12.0625</v>
      </c>
      <c r="Q13" s="22">
        <v>81</v>
      </c>
      <c r="R13" s="26">
        <f>Q13/$H13</f>
        <v>5.0625</v>
      </c>
      <c r="S13" s="22">
        <v>32</v>
      </c>
      <c r="T13" s="27">
        <f t="shared" si="0"/>
        <v>2</v>
      </c>
    </row>
    <row r="14" spans="1:20" s="2" customFormat="1" x14ac:dyDescent="0.25">
      <c r="A14" s="14" t="s">
        <v>18</v>
      </c>
      <c r="B14" s="15"/>
      <c r="C14" s="15">
        <v>4</v>
      </c>
      <c r="D14" s="15">
        <v>4</v>
      </c>
      <c r="E14" s="15"/>
      <c r="F14" s="15"/>
      <c r="G14" s="16"/>
      <c r="H14" s="17">
        <f t="shared" si="1"/>
        <v>16</v>
      </c>
      <c r="I14" s="18"/>
      <c r="J14" s="18"/>
      <c r="K14" s="18"/>
      <c r="L14" s="18"/>
      <c r="M14" s="15"/>
      <c r="N14" s="15"/>
      <c r="O14" s="15">
        <v>342</v>
      </c>
      <c r="P14" s="19">
        <f>O14/$H14</f>
        <v>21.375</v>
      </c>
      <c r="Q14" s="15">
        <v>185</v>
      </c>
      <c r="R14" s="19">
        <f>Q14/$H14</f>
        <v>11.5625</v>
      </c>
      <c r="S14" s="15">
        <v>89</v>
      </c>
      <c r="T14" s="20">
        <f t="shared" si="0"/>
        <v>5.5625</v>
      </c>
    </row>
    <row r="15" spans="1:20" x14ac:dyDescent="0.25">
      <c r="A15" s="21" t="s">
        <v>16</v>
      </c>
      <c r="B15" s="22"/>
      <c r="C15" s="22"/>
      <c r="D15" s="22">
        <v>4</v>
      </c>
      <c r="E15" s="22">
        <v>4</v>
      </c>
      <c r="F15" s="22"/>
      <c r="G15" s="23"/>
      <c r="H15" s="24">
        <f t="shared" si="1"/>
        <v>16</v>
      </c>
      <c r="I15" s="25"/>
      <c r="J15" s="25"/>
      <c r="K15" s="25"/>
      <c r="L15" s="25"/>
      <c r="M15" s="22"/>
      <c r="N15" s="22"/>
      <c r="O15" s="22"/>
      <c r="P15" s="26"/>
      <c r="Q15" s="22">
        <v>314</v>
      </c>
      <c r="R15" s="26">
        <f>Q15/$H15</f>
        <v>19.625</v>
      </c>
      <c r="S15" s="22">
        <v>176</v>
      </c>
      <c r="T15" s="27">
        <f t="shared" si="0"/>
        <v>11</v>
      </c>
    </row>
    <row r="16" spans="1:20" s="2" customFormat="1" x14ac:dyDescent="0.25">
      <c r="A16" s="14" t="s">
        <v>19</v>
      </c>
      <c r="B16" s="15"/>
      <c r="C16" s="15"/>
      <c r="D16" s="15"/>
      <c r="E16" s="15">
        <v>4</v>
      </c>
      <c r="F16" s="15">
        <v>4</v>
      </c>
      <c r="G16" s="16"/>
      <c r="H16" s="17">
        <f t="shared" si="1"/>
        <v>16</v>
      </c>
      <c r="I16" s="18"/>
      <c r="J16" s="18"/>
      <c r="K16" s="18"/>
      <c r="L16" s="18"/>
      <c r="M16" s="15"/>
      <c r="N16" s="15"/>
      <c r="O16" s="15"/>
      <c r="P16" s="19"/>
      <c r="Q16" s="15"/>
      <c r="R16" s="19"/>
      <c r="S16" s="15">
        <v>289</v>
      </c>
      <c r="T16" s="20">
        <f t="shared" si="0"/>
        <v>18.0625</v>
      </c>
    </row>
    <row r="17" spans="1:22" x14ac:dyDescent="0.25">
      <c r="A17" s="21" t="s">
        <v>20</v>
      </c>
      <c r="B17" s="22"/>
      <c r="C17" s="22"/>
      <c r="D17" s="22" t="s">
        <v>29</v>
      </c>
      <c r="E17" s="22" t="s">
        <v>29</v>
      </c>
      <c r="F17" s="22" t="s">
        <v>29</v>
      </c>
      <c r="G17" s="23"/>
      <c r="H17" s="24">
        <v>15</v>
      </c>
      <c r="I17" s="25"/>
      <c r="J17" s="25"/>
      <c r="K17" s="25"/>
      <c r="L17" s="25"/>
      <c r="M17" s="22"/>
      <c r="N17" s="22"/>
      <c r="O17" s="22"/>
      <c r="P17" s="26"/>
      <c r="Q17" s="22">
        <v>355</v>
      </c>
      <c r="R17" s="26">
        <f>Q17/$H17</f>
        <v>23.666666666666668</v>
      </c>
      <c r="S17" s="22">
        <v>222</v>
      </c>
      <c r="T17" s="27">
        <f t="shared" si="0"/>
        <v>14.8</v>
      </c>
    </row>
    <row r="18" spans="1:22" s="2" customFormat="1" x14ac:dyDescent="0.25">
      <c r="A18" s="14" t="s">
        <v>22</v>
      </c>
      <c r="B18" s="15">
        <v>4</v>
      </c>
      <c r="C18" s="15">
        <v>2</v>
      </c>
      <c r="D18" s="15"/>
      <c r="E18" s="15"/>
      <c r="F18" s="15"/>
      <c r="G18" s="16"/>
      <c r="H18" s="17">
        <f t="shared" si="1"/>
        <v>12</v>
      </c>
      <c r="I18" s="18"/>
      <c r="J18" s="18"/>
      <c r="K18" s="18"/>
      <c r="L18" s="18"/>
      <c r="M18" s="15">
        <v>233</v>
      </c>
      <c r="N18" s="19">
        <f>M18/$H18</f>
        <v>19.416666666666668</v>
      </c>
      <c r="O18" s="15">
        <v>130</v>
      </c>
      <c r="P18" s="19">
        <f>O18/$H18</f>
        <v>10.833333333333334</v>
      </c>
      <c r="Q18" s="15">
        <v>53</v>
      </c>
      <c r="R18" s="19">
        <f>Q18/$H18</f>
        <v>4.416666666666667</v>
      </c>
      <c r="S18" s="15">
        <v>20</v>
      </c>
      <c r="T18" s="20">
        <f t="shared" si="0"/>
        <v>1.6666666666666667</v>
      </c>
    </row>
    <row r="19" spans="1:22" x14ac:dyDescent="0.25">
      <c r="A19" s="21" t="s">
        <v>23</v>
      </c>
      <c r="B19" s="22"/>
      <c r="C19" s="22">
        <v>4</v>
      </c>
      <c r="D19" s="22">
        <v>2</v>
      </c>
      <c r="E19" s="22"/>
      <c r="F19" s="22"/>
      <c r="G19" s="23"/>
      <c r="H19" s="24">
        <f t="shared" si="1"/>
        <v>12</v>
      </c>
      <c r="I19" s="25"/>
      <c r="J19" s="25"/>
      <c r="K19" s="25"/>
      <c r="L19" s="25"/>
      <c r="M19" s="22"/>
      <c r="N19" s="22"/>
      <c r="O19" s="22">
        <v>234</v>
      </c>
      <c r="P19" s="26">
        <f>O19/$H19</f>
        <v>19.5</v>
      </c>
      <c r="Q19" s="22">
        <v>121</v>
      </c>
      <c r="R19" s="26">
        <f>Q19/$H19</f>
        <v>10.083333333333334</v>
      </c>
      <c r="S19" s="22">
        <v>56</v>
      </c>
      <c r="T19" s="27">
        <f t="shared" si="0"/>
        <v>4.666666666666667</v>
      </c>
    </row>
    <row r="20" spans="1:22" s="2" customFormat="1" x14ac:dyDescent="0.25">
      <c r="A20" s="14" t="s">
        <v>21</v>
      </c>
      <c r="B20" s="15"/>
      <c r="C20" s="15"/>
      <c r="D20" s="15">
        <v>4</v>
      </c>
      <c r="E20" s="15">
        <v>2</v>
      </c>
      <c r="F20" s="15"/>
      <c r="G20" s="16"/>
      <c r="H20" s="17">
        <f t="shared" si="1"/>
        <v>12</v>
      </c>
      <c r="I20" s="18"/>
      <c r="J20" s="18"/>
      <c r="K20" s="18"/>
      <c r="L20" s="18"/>
      <c r="M20" s="15"/>
      <c r="N20" s="15"/>
      <c r="O20" s="15"/>
      <c r="P20" s="15"/>
      <c r="Q20" s="15">
        <v>221</v>
      </c>
      <c r="R20" s="19">
        <f>Q20/$H20</f>
        <v>18.416666666666668</v>
      </c>
      <c r="S20" s="15">
        <v>121</v>
      </c>
      <c r="T20" s="20">
        <f t="shared" si="0"/>
        <v>10.083333333333334</v>
      </c>
    </row>
    <row r="21" spans="1:22" x14ac:dyDescent="0.25">
      <c r="A21" s="21" t="s">
        <v>24</v>
      </c>
      <c r="B21" s="22"/>
      <c r="C21" s="22"/>
      <c r="D21" s="22"/>
      <c r="E21" s="22">
        <v>4</v>
      </c>
      <c r="F21" s="22">
        <v>2</v>
      </c>
      <c r="G21" s="23"/>
      <c r="H21" s="24">
        <f t="shared" si="1"/>
        <v>12</v>
      </c>
      <c r="I21" s="25"/>
      <c r="J21" s="25"/>
      <c r="K21" s="25"/>
      <c r="L21" s="25"/>
      <c r="M21" s="22"/>
      <c r="N21" s="22"/>
      <c r="O21" s="22"/>
      <c r="P21" s="22"/>
      <c r="Q21" s="22"/>
      <c r="R21" s="26"/>
      <c r="S21" s="22">
        <v>200</v>
      </c>
      <c r="T21" s="27">
        <f t="shared" si="0"/>
        <v>16.666666666666668</v>
      </c>
      <c r="V21" s="3"/>
    </row>
    <row r="22" spans="1:22" s="2" customFormat="1" x14ac:dyDescent="0.25">
      <c r="A22" s="14" t="s">
        <v>26</v>
      </c>
      <c r="B22" s="15">
        <v>2</v>
      </c>
      <c r="C22" s="15">
        <v>2</v>
      </c>
      <c r="D22" s="15"/>
      <c r="E22" s="15"/>
      <c r="F22" s="15"/>
      <c r="G22" s="16"/>
      <c r="H22" s="17">
        <f t="shared" si="1"/>
        <v>8</v>
      </c>
      <c r="I22" s="18"/>
      <c r="J22" s="18"/>
      <c r="K22" s="18"/>
      <c r="L22" s="18"/>
      <c r="M22" s="15"/>
      <c r="N22" s="15"/>
      <c r="O22" s="15"/>
      <c r="P22" s="15"/>
      <c r="Q22" s="15">
        <v>41</v>
      </c>
      <c r="R22" s="19">
        <f>Q22/$H22</f>
        <v>5.125</v>
      </c>
      <c r="S22" s="15">
        <v>16</v>
      </c>
      <c r="T22" s="20">
        <f t="shared" si="0"/>
        <v>2</v>
      </c>
    </row>
    <row r="23" spans="1:22" x14ac:dyDescent="0.25">
      <c r="A23" s="21" t="s">
        <v>27</v>
      </c>
      <c r="B23" s="22"/>
      <c r="C23" s="22">
        <v>2</v>
      </c>
      <c r="D23" s="22">
        <v>2</v>
      </c>
      <c r="E23" s="22"/>
      <c r="F23" s="22"/>
      <c r="G23" s="23"/>
      <c r="H23" s="24">
        <f t="shared" si="1"/>
        <v>8</v>
      </c>
      <c r="I23" s="25"/>
      <c r="J23" s="25"/>
      <c r="K23" s="25"/>
      <c r="L23" s="25"/>
      <c r="M23" s="22"/>
      <c r="N23" s="22"/>
      <c r="O23" s="22"/>
      <c r="P23" s="22"/>
      <c r="Q23" s="22">
        <v>92</v>
      </c>
      <c r="R23" s="26">
        <f>Q23/$H23</f>
        <v>11.5</v>
      </c>
      <c r="S23" s="22">
        <v>44</v>
      </c>
      <c r="T23" s="27">
        <f t="shared" si="0"/>
        <v>5.5</v>
      </c>
    </row>
    <row r="24" spans="1:22" s="2" customFormat="1" x14ac:dyDescent="0.25">
      <c r="A24" s="14" t="s">
        <v>25</v>
      </c>
      <c r="B24" s="15"/>
      <c r="C24" s="15"/>
      <c r="D24" s="15">
        <v>2</v>
      </c>
      <c r="E24" s="15">
        <v>2</v>
      </c>
      <c r="F24" s="15"/>
      <c r="G24" s="16"/>
      <c r="H24" s="17">
        <f t="shared" si="1"/>
        <v>8</v>
      </c>
      <c r="I24" s="18"/>
      <c r="J24" s="18"/>
      <c r="K24" s="18"/>
      <c r="L24" s="18"/>
      <c r="M24" s="15"/>
      <c r="N24" s="15"/>
      <c r="O24" s="15"/>
      <c r="P24" s="15"/>
      <c r="Q24" s="15">
        <v>157</v>
      </c>
      <c r="R24" s="19">
        <f>Q24/$H24</f>
        <v>19.625</v>
      </c>
      <c r="S24" s="15">
        <v>88</v>
      </c>
      <c r="T24" s="20">
        <f t="shared" si="0"/>
        <v>11</v>
      </c>
    </row>
    <row r="25" spans="1:22" ht="15.75" thickBot="1" x14ac:dyDescent="0.3">
      <c r="A25" s="28" t="s">
        <v>28</v>
      </c>
      <c r="B25" s="29"/>
      <c r="C25" s="29"/>
      <c r="D25" s="29"/>
      <c r="E25" s="29">
        <v>2</v>
      </c>
      <c r="F25" s="29">
        <v>2</v>
      </c>
      <c r="G25" s="30"/>
      <c r="H25" s="31">
        <f t="shared" si="1"/>
        <v>8</v>
      </c>
      <c r="I25" s="32"/>
      <c r="J25" s="32"/>
      <c r="K25" s="32"/>
      <c r="L25" s="32"/>
      <c r="M25" s="29"/>
      <c r="N25" s="29"/>
      <c r="O25" s="29"/>
      <c r="P25" s="29"/>
      <c r="Q25" s="29"/>
      <c r="R25" s="29"/>
      <c r="S25" s="29">
        <v>145</v>
      </c>
      <c r="T25" s="33">
        <f t="shared" si="0"/>
        <v>18.125</v>
      </c>
    </row>
  </sheetData>
  <mergeCells count="7">
    <mergeCell ref="A1:T1"/>
    <mergeCell ref="A2:A3"/>
    <mergeCell ref="B2:G2"/>
    <mergeCell ref="M2:N2"/>
    <mergeCell ref="O2:P2"/>
    <mergeCell ref="Q2:R2"/>
    <mergeCell ref="S2:T2"/>
  </mergeCells>
  <printOptions horizontalCentered="1" verticalCentered="1"/>
  <pageMargins left="0.11811023622047245" right="0.11811023622047245" top="0.11811023622047245" bottom="0.13" header="0.11811023622047245" footer="0.12"/>
  <pageSetup paperSize="70" scale="7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zoomScaleNormal="100" workbookViewId="0">
      <selection activeCell="R22" sqref="R22"/>
    </sheetView>
  </sheetViews>
  <sheetFormatPr defaultRowHeight="15" x14ac:dyDescent="0.25"/>
  <cols>
    <col min="1" max="1" width="12.140625" customWidth="1"/>
    <col min="2" max="11" width="4.140625" style="1" customWidth="1"/>
    <col min="12" max="12" width="5.140625" customWidth="1"/>
    <col min="13" max="13" width="4" customWidth="1"/>
    <col min="14" max="14" width="5.140625" customWidth="1"/>
    <col min="15" max="15" width="4.140625" customWidth="1"/>
    <col min="16" max="16" width="5.140625" customWidth="1"/>
    <col min="17" max="17" width="4.140625" customWidth="1"/>
    <col min="18" max="18" width="5.140625" customWidth="1"/>
    <col min="19" max="19" width="4.140625" customWidth="1"/>
  </cols>
  <sheetData>
    <row r="1" spans="1:19" s="4" customFormat="1" ht="27" customHeight="1" thickBot="1" x14ac:dyDescent="0.3">
      <c r="A1" s="92" t="s">
        <v>95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6.5" customHeight="1" thickBot="1" x14ac:dyDescent="0.3">
      <c r="A2" s="93" t="s">
        <v>0</v>
      </c>
      <c r="B2" s="95" t="s">
        <v>64</v>
      </c>
      <c r="C2" s="96"/>
      <c r="D2" s="96"/>
      <c r="E2" s="96"/>
      <c r="F2" s="96"/>
      <c r="G2" s="97"/>
      <c r="H2" s="98" t="s">
        <v>65</v>
      </c>
      <c r="I2" s="99"/>
      <c r="J2" s="99"/>
      <c r="K2" s="100"/>
      <c r="L2" s="101" t="s">
        <v>32</v>
      </c>
      <c r="M2" s="102"/>
      <c r="N2" s="103" t="s">
        <v>33</v>
      </c>
      <c r="O2" s="102"/>
      <c r="P2" s="99" t="s">
        <v>34</v>
      </c>
      <c r="Q2" s="99"/>
      <c r="R2" s="99" t="s">
        <v>35</v>
      </c>
      <c r="S2" s="100"/>
    </row>
    <row r="3" spans="1:19" s="4" customFormat="1" ht="31.5" customHeight="1" thickBot="1" x14ac:dyDescent="0.3">
      <c r="A3" s="94"/>
      <c r="B3" s="34" t="s">
        <v>57</v>
      </c>
      <c r="C3" s="35" t="s">
        <v>58</v>
      </c>
      <c r="D3" s="35" t="s">
        <v>59</v>
      </c>
      <c r="E3" s="35" t="s">
        <v>60</v>
      </c>
      <c r="F3" s="35" t="s">
        <v>61</v>
      </c>
      <c r="G3" s="35" t="s">
        <v>63</v>
      </c>
      <c r="H3" s="36" t="s">
        <v>60</v>
      </c>
      <c r="I3" s="37" t="s">
        <v>61</v>
      </c>
      <c r="J3" s="37" t="s">
        <v>63</v>
      </c>
      <c r="K3" s="38" t="s">
        <v>62</v>
      </c>
      <c r="L3" s="79" t="s">
        <v>36</v>
      </c>
      <c r="M3" s="39" t="s">
        <v>67</v>
      </c>
      <c r="N3" s="79" t="s">
        <v>36</v>
      </c>
      <c r="O3" s="39" t="s">
        <v>67</v>
      </c>
      <c r="P3" s="79" t="s">
        <v>36</v>
      </c>
      <c r="Q3" s="39" t="s">
        <v>67</v>
      </c>
      <c r="R3" s="79" t="s">
        <v>36</v>
      </c>
      <c r="S3" s="40" t="s">
        <v>67</v>
      </c>
    </row>
    <row r="4" spans="1:19" s="4" customFormat="1" ht="17.25" customHeight="1" x14ac:dyDescent="0.25">
      <c r="A4" s="41" t="s">
        <v>39</v>
      </c>
      <c r="B4" s="42">
        <v>3</v>
      </c>
      <c r="C4" s="43">
        <v>3</v>
      </c>
      <c r="D4" s="43"/>
      <c r="E4" s="43"/>
      <c r="F4" s="43"/>
      <c r="G4" s="43"/>
      <c r="H4" s="45">
        <v>3</v>
      </c>
      <c r="I4" s="43"/>
      <c r="J4" s="43">
        <v>3</v>
      </c>
      <c r="K4" s="44"/>
      <c r="L4" s="46">
        <v>745</v>
      </c>
      <c r="M4" s="47">
        <f>ROUNDUP((L4/24),0)</f>
        <v>32</v>
      </c>
      <c r="N4" s="48">
        <v>538</v>
      </c>
      <c r="O4" s="47">
        <f>ROUNDUP((N4/24),0)</f>
        <v>23</v>
      </c>
      <c r="P4" s="48">
        <v>328</v>
      </c>
      <c r="Q4" s="47">
        <f>ROUNDUP((P4/24),0)</f>
        <v>14</v>
      </c>
      <c r="R4" s="48">
        <v>191</v>
      </c>
      <c r="S4" s="75">
        <f>ROUNDUP((R4/24),0)</f>
        <v>8</v>
      </c>
    </row>
    <row r="5" spans="1:19" s="4" customFormat="1" ht="17.25" customHeight="1" x14ac:dyDescent="0.25">
      <c r="A5" s="49" t="s">
        <v>40</v>
      </c>
      <c r="B5" s="50">
        <v>1.5</v>
      </c>
      <c r="C5" s="51">
        <v>1.5</v>
      </c>
      <c r="D5" s="51"/>
      <c r="E5" s="51"/>
      <c r="F5" s="51"/>
      <c r="G5" s="51"/>
      <c r="H5" s="53">
        <v>1.5</v>
      </c>
      <c r="I5" s="51"/>
      <c r="J5" s="51">
        <v>1.5</v>
      </c>
      <c r="K5" s="52"/>
      <c r="L5" s="54">
        <v>373</v>
      </c>
      <c r="M5" s="55">
        <f>ROUNDUP((L5/12),0)</f>
        <v>32</v>
      </c>
      <c r="N5" s="56">
        <v>269</v>
      </c>
      <c r="O5" s="55">
        <f>ROUNDUP((N5/12),0)</f>
        <v>23</v>
      </c>
      <c r="P5" s="56">
        <v>164</v>
      </c>
      <c r="Q5" s="55">
        <f>ROUNDUP((P5/12),0)</f>
        <v>14</v>
      </c>
      <c r="R5" s="56">
        <v>96</v>
      </c>
      <c r="S5" s="76">
        <f>ROUNDUP((R5/12),0)</f>
        <v>8</v>
      </c>
    </row>
    <row r="6" spans="1:19" s="4" customFormat="1" ht="17.25" customHeight="1" x14ac:dyDescent="0.25">
      <c r="A6" s="41" t="s">
        <v>41</v>
      </c>
      <c r="B6" s="57"/>
      <c r="C6" s="58"/>
      <c r="D6" s="58">
        <v>2.5</v>
      </c>
      <c r="E6" s="58">
        <v>2.5</v>
      </c>
      <c r="F6" s="58">
        <v>2.5</v>
      </c>
      <c r="G6" s="58"/>
      <c r="H6" s="60"/>
      <c r="I6" s="58"/>
      <c r="J6" s="58"/>
      <c r="K6" s="59"/>
      <c r="L6" s="61"/>
      <c r="M6" s="62"/>
      <c r="N6" s="63"/>
      <c r="O6" s="62"/>
      <c r="P6" s="63">
        <v>337</v>
      </c>
      <c r="Q6" s="62">
        <f>P6/15</f>
        <v>22.466666666666665</v>
      </c>
      <c r="R6" s="63">
        <v>199</v>
      </c>
      <c r="S6" s="64">
        <f>R6/15</f>
        <v>13.266666666666667</v>
      </c>
    </row>
    <row r="7" spans="1:19" s="4" customFormat="1" ht="17.25" customHeight="1" x14ac:dyDescent="0.25">
      <c r="A7" s="49" t="s">
        <v>42</v>
      </c>
      <c r="B7" s="50"/>
      <c r="C7" s="51">
        <v>6</v>
      </c>
      <c r="D7" s="51"/>
      <c r="E7" s="51"/>
      <c r="F7" s="51"/>
      <c r="G7" s="51"/>
      <c r="H7" s="53"/>
      <c r="I7" s="51"/>
      <c r="J7" s="51"/>
      <c r="K7" s="52"/>
      <c r="L7" s="54"/>
      <c r="M7" s="55"/>
      <c r="N7" s="56">
        <v>232</v>
      </c>
      <c r="O7" s="55">
        <f>ROUNDUP((N7/12),0)</f>
        <v>20</v>
      </c>
      <c r="P7" s="56">
        <v>110</v>
      </c>
      <c r="Q7" s="55">
        <f>ROUNDUP((P7/12),0)</f>
        <v>10</v>
      </c>
      <c r="R7" s="56">
        <v>47</v>
      </c>
      <c r="S7" s="76">
        <f>ROUNDUP((R7/12),0)</f>
        <v>4</v>
      </c>
    </row>
    <row r="8" spans="1:19" s="4" customFormat="1" ht="17.25" customHeight="1" x14ac:dyDescent="0.25">
      <c r="A8" s="41" t="s">
        <v>43</v>
      </c>
      <c r="B8" s="57"/>
      <c r="C8" s="58"/>
      <c r="D8" s="58">
        <v>6</v>
      </c>
      <c r="E8" s="58"/>
      <c r="F8" s="58"/>
      <c r="G8" s="58"/>
      <c r="H8" s="60"/>
      <c r="I8" s="58"/>
      <c r="J8" s="58"/>
      <c r="K8" s="59"/>
      <c r="L8" s="61"/>
      <c r="M8" s="62"/>
      <c r="N8" s="63">
        <v>312</v>
      </c>
      <c r="O8" s="55">
        <f>ROUNDUP((N8/12),0)</f>
        <v>26</v>
      </c>
      <c r="P8" s="63">
        <v>172</v>
      </c>
      <c r="Q8" s="55">
        <f>ROUNDUP((P8/12),0)</f>
        <v>15</v>
      </c>
      <c r="R8" s="63">
        <v>82</v>
      </c>
      <c r="S8" s="76">
        <f>ROUNDUP((R8/12),0)</f>
        <v>7</v>
      </c>
    </row>
    <row r="9" spans="1:19" s="4" customFormat="1" ht="17.25" customHeight="1" x14ac:dyDescent="0.25">
      <c r="A9" s="49" t="s">
        <v>44</v>
      </c>
      <c r="B9" s="50"/>
      <c r="C9" s="51"/>
      <c r="D9" s="51"/>
      <c r="E9" s="51">
        <v>3</v>
      </c>
      <c r="F9" s="51"/>
      <c r="G9" s="51">
        <v>3</v>
      </c>
      <c r="H9" s="53"/>
      <c r="I9" s="51"/>
      <c r="J9" s="51"/>
      <c r="K9" s="52"/>
      <c r="L9" s="54"/>
      <c r="M9" s="55"/>
      <c r="N9" s="56"/>
      <c r="O9" s="55"/>
      <c r="P9" s="56"/>
      <c r="Q9" s="55">
        <f>ROUNDUP((P9/12),0)</f>
        <v>0</v>
      </c>
      <c r="R9" s="56"/>
      <c r="S9" s="76">
        <f>ROUNDUP((R9/12),0)</f>
        <v>0</v>
      </c>
    </row>
    <row r="10" spans="1:19" s="4" customFormat="1" ht="17.25" customHeight="1" x14ac:dyDescent="0.25">
      <c r="A10" s="41" t="s">
        <v>45</v>
      </c>
      <c r="B10" s="57"/>
      <c r="C10" s="58">
        <v>3</v>
      </c>
      <c r="D10" s="58">
        <v>3</v>
      </c>
      <c r="E10" s="58"/>
      <c r="F10" s="58"/>
      <c r="G10" s="58"/>
      <c r="H10" s="60">
        <v>3</v>
      </c>
      <c r="I10" s="58"/>
      <c r="J10" s="58">
        <v>3</v>
      </c>
      <c r="K10" s="59"/>
      <c r="L10" s="61"/>
      <c r="M10" s="62"/>
      <c r="N10" s="63">
        <v>634</v>
      </c>
      <c r="O10" s="47">
        <f>ROUNDUP((N10/24),0)</f>
        <v>27</v>
      </c>
      <c r="P10" s="63">
        <v>391</v>
      </c>
      <c r="Q10" s="47">
        <f>ROUNDUP((P10/24),0)</f>
        <v>17</v>
      </c>
      <c r="R10" s="63">
        <v>224</v>
      </c>
      <c r="S10" s="75">
        <f>ROUNDUP((R10/24),0)</f>
        <v>10</v>
      </c>
    </row>
    <row r="11" spans="1:19" s="4" customFormat="1" ht="17.25" customHeight="1" x14ac:dyDescent="0.25">
      <c r="A11" s="49" t="s">
        <v>46</v>
      </c>
      <c r="B11" s="50"/>
      <c r="C11" s="51"/>
      <c r="D11" s="51">
        <v>3</v>
      </c>
      <c r="E11" s="51">
        <v>3</v>
      </c>
      <c r="F11" s="51"/>
      <c r="G11" s="51"/>
      <c r="H11" s="53"/>
      <c r="I11" s="51">
        <v>3</v>
      </c>
      <c r="J11" s="51">
        <v>3</v>
      </c>
      <c r="K11" s="52"/>
      <c r="L11" s="54"/>
      <c r="M11" s="55"/>
      <c r="N11" s="56"/>
      <c r="O11" s="55"/>
      <c r="P11" s="56">
        <v>512</v>
      </c>
      <c r="Q11" s="55">
        <f>P11/24</f>
        <v>21.333333333333332</v>
      </c>
      <c r="R11" s="56">
        <v>306</v>
      </c>
      <c r="S11" s="65">
        <f>R11/24</f>
        <v>12.75</v>
      </c>
    </row>
    <row r="12" spans="1:19" s="4" customFormat="1" ht="17.25" customHeight="1" x14ac:dyDescent="0.25">
      <c r="A12" s="41" t="s">
        <v>47</v>
      </c>
      <c r="B12" s="57"/>
      <c r="C12" s="58"/>
      <c r="D12" s="58"/>
      <c r="E12" s="58">
        <v>3</v>
      </c>
      <c r="F12" s="58">
        <v>3</v>
      </c>
      <c r="G12" s="58"/>
      <c r="H12" s="60"/>
      <c r="I12" s="58"/>
      <c r="J12" s="58">
        <v>3</v>
      </c>
      <c r="K12" s="59">
        <v>3</v>
      </c>
      <c r="L12" s="61"/>
      <c r="M12" s="62"/>
      <c r="N12" s="63"/>
      <c r="O12" s="62"/>
      <c r="P12" s="63"/>
      <c r="Q12" s="62"/>
      <c r="R12" s="63">
        <v>536</v>
      </c>
      <c r="S12" s="75">
        <f>ROUNDUP((R12/24),0)</f>
        <v>23</v>
      </c>
    </row>
    <row r="13" spans="1:19" s="4" customFormat="1" ht="17.25" customHeight="1" x14ac:dyDescent="0.25">
      <c r="A13" s="49" t="s">
        <v>48</v>
      </c>
      <c r="B13" s="50">
        <v>3</v>
      </c>
      <c r="C13" s="51">
        <v>3</v>
      </c>
      <c r="D13" s="51"/>
      <c r="E13" s="51"/>
      <c r="F13" s="51"/>
      <c r="G13" s="51"/>
      <c r="H13" s="53"/>
      <c r="I13" s="51"/>
      <c r="J13" s="51"/>
      <c r="K13" s="52"/>
      <c r="L13" s="54">
        <v>293</v>
      </c>
      <c r="M13" s="55">
        <f>ROUNDUP((L13/12),0)</f>
        <v>25</v>
      </c>
      <c r="N13" s="56">
        <v>175</v>
      </c>
      <c r="O13" s="55">
        <f>ROUNDUP((N13/12),0)</f>
        <v>15</v>
      </c>
      <c r="P13" s="56">
        <v>77</v>
      </c>
      <c r="Q13" s="55">
        <f>ROUNDUP((P13/12),0)</f>
        <v>7</v>
      </c>
      <c r="R13" s="56">
        <v>31</v>
      </c>
      <c r="S13" s="76">
        <f>ROUNDUP((R13/12),0)</f>
        <v>3</v>
      </c>
    </row>
    <row r="14" spans="1:19" s="4" customFormat="1" ht="17.25" hidden="1" customHeight="1" x14ac:dyDescent="0.25">
      <c r="A14" s="41" t="s">
        <v>49</v>
      </c>
      <c r="B14" s="57"/>
      <c r="C14" s="58">
        <v>3</v>
      </c>
      <c r="D14" s="58">
        <v>3</v>
      </c>
      <c r="E14" s="58"/>
      <c r="F14" s="58"/>
      <c r="G14" s="58"/>
      <c r="H14" s="60"/>
      <c r="I14" s="58"/>
      <c r="J14" s="58"/>
      <c r="K14" s="59"/>
      <c r="L14" s="61"/>
      <c r="M14" s="62"/>
      <c r="N14" s="63"/>
      <c r="O14" s="62"/>
      <c r="P14" s="63"/>
      <c r="Q14" s="62"/>
      <c r="R14" s="63"/>
      <c r="S14" s="64"/>
    </row>
    <row r="15" spans="1:19" s="4" customFormat="1" ht="17.25" hidden="1" customHeight="1" x14ac:dyDescent="0.25">
      <c r="A15" s="49" t="s">
        <v>50</v>
      </c>
      <c r="B15" s="50"/>
      <c r="C15" s="51"/>
      <c r="D15" s="51">
        <v>3</v>
      </c>
      <c r="E15" s="51">
        <v>3</v>
      </c>
      <c r="F15" s="51"/>
      <c r="G15" s="51"/>
      <c r="H15" s="53"/>
      <c r="I15" s="51"/>
      <c r="J15" s="51"/>
      <c r="K15" s="52"/>
      <c r="L15" s="54"/>
      <c r="M15" s="55"/>
      <c r="N15" s="56"/>
      <c r="O15" s="55"/>
      <c r="P15" s="56"/>
      <c r="Q15" s="55"/>
      <c r="R15" s="56"/>
      <c r="S15" s="65"/>
    </row>
    <row r="16" spans="1:19" s="4" customFormat="1" ht="17.25" hidden="1" customHeight="1" x14ac:dyDescent="0.25">
      <c r="A16" s="41" t="s">
        <v>51</v>
      </c>
      <c r="B16" s="57"/>
      <c r="C16" s="58"/>
      <c r="D16" s="58"/>
      <c r="E16" s="58">
        <v>3</v>
      </c>
      <c r="F16" s="58">
        <v>3</v>
      </c>
      <c r="G16" s="58"/>
      <c r="H16" s="60"/>
      <c r="I16" s="58"/>
      <c r="J16" s="58"/>
      <c r="K16" s="59"/>
      <c r="L16" s="61"/>
      <c r="M16" s="62"/>
      <c r="N16" s="63"/>
      <c r="O16" s="62"/>
      <c r="P16" s="63"/>
      <c r="Q16" s="62"/>
      <c r="R16" s="63"/>
      <c r="S16" s="64"/>
    </row>
    <row r="17" spans="1:19" s="4" customFormat="1" ht="17.25" hidden="1" customHeight="1" x14ac:dyDescent="0.25">
      <c r="A17" s="49" t="s">
        <v>52</v>
      </c>
      <c r="B17" s="50"/>
      <c r="C17" s="51"/>
      <c r="D17" s="51"/>
      <c r="E17" s="51"/>
      <c r="F17" s="51">
        <v>3</v>
      </c>
      <c r="G17" s="51">
        <v>3</v>
      </c>
      <c r="H17" s="53"/>
      <c r="I17" s="51"/>
      <c r="J17" s="51"/>
      <c r="K17" s="52"/>
      <c r="L17" s="54"/>
      <c r="M17" s="55"/>
      <c r="N17" s="56"/>
      <c r="O17" s="55"/>
      <c r="P17" s="56"/>
      <c r="Q17" s="55"/>
      <c r="R17" s="56"/>
      <c r="S17" s="65"/>
    </row>
    <row r="18" spans="1:19" s="4" customFormat="1" ht="17.25" hidden="1" customHeight="1" x14ac:dyDescent="0.25">
      <c r="A18" s="41" t="s">
        <v>53</v>
      </c>
      <c r="B18" s="57"/>
      <c r="C18" s="58"/>
      <c r="D18" s="58"/>
      <c r="E18" s="58"/>
      <c r="F18" s="58"/>
      <c r="G18" s="58">
        <v>3</v>
      </c>
      <c r="H18" s="60"/>
      <c r="I18" s="58"/>
      <c r="J18" s="58"/>
      <c r="K18" s="59"/>
      <c r="L18" s="61"/>
      <c r="M18" s="62"/>
      <c r="N18" s="63"/>
      <c r="O18" s="62"/>
      <c r="P18" s="63"/>
      <c r="Q18" s="62"/>
      <c r="R18" s="63"/>
      <c r="S18" s="64"/>
    </row>
    <row r="19" spans="1:19" s="4" customFormat="1" ht="17.25" customHeight="1" x14ac:dyDescent="0.25">
      <c r="A19" s="41" t="s">
        <v>66</v>
      </c>
      <c r="B19" s="57"/>
      <c r="C19" s="58"/>
      <c r="D19" s="58"/>
      <c r="E19" s="58"/>
      <c r="F19" s="58"/>
      <c r="G19" s="58"/>
      <c r="H19" s="60">
        <v>3</v>
      </c>
      <c r="I19" s="58"/>
      <c r="J19" s="58">
        <v>3</v>
      </c>
      <c r="K19" s="59"/>
      <c r="L19" s="61"/>
      <c r="M19" s="62"/>
      <c r="N19" s="63"/>
      <c r="O19" s="55"/>
      <c r="P19" s="63"/>
      <c r="Q19" s="55">
        <f>ROUNDUP((P19/12),0)</f>
        <v>0</v>
      </c>
      <c r="R19" s="63">
        <v>160</v>
      </c>
      <c r="S19" s="76">
        <f>ROUNDUP((R19/12),0)</f>
        <v>14</v>
      </c>
    </row>
    <row r="20" spans="1:19" s="4" customFormat="1" ht="17.25" customHeight="1" x14ac:dyDescent="0.25">
      <c r="A20" s="49" t="s">
        <v>54</v>
      </c>
      <c r="B20" s="50"/>
      <c r="C20" s="51">
        <f>C10/2</f>
        <v>1.5</v>
      </c>
      <c r="D20" s="51">
        <f>D10/2</f>
        <v>1.5</v>
      </c>
      <c r="E20" s="51"/>
      <c r="F20" s="51"/>
      <c r="G20" s="51"/>
      <c r="H20" s="53">
        <f>H10/2</f>
        <v>1.5</v>
      </c>
      <c r="I20" s="51"/>
      <c r="J20" s="51">
        <f>J10/2</f>
        <v>1.5</v>
      </c>
      <c r="K20" s="52"/>
      <c r="L20" s="54"/>
      <c r="M20" s="55"/>
      <c r="N20" s="56">
        <v>317</v>
      </c>
      <c r="O20" s="55">
        <f>ROUNDUP((N20/12),0)</f>
        <v>27</v>
      </c>
      <c r="P20" s="56">
        <v>196</v>
      </c>
      <c r="Q20" s="55">
        <f>ROUNDUP((P20/12),0)</f>
        <v>17</v>
      </c>
      <c r="R20" s="56">
        <v>112</v>
      </c>
      <c r="S20" s="76">
        <f>ROUNDUP((R20/12),0)</f>
        <v>10</v>
      </c>
    </row>
    <row r="21" spans="1:19" s="4" customFormat="1" ht="17.25" customHeight="1" x14ac:dyDescent="0.25">
      <c r="A21" s="41" t="s">
        <v>55</v>
      </c>
      <c r="B21" s="57"/>
      <c r="C21" s="58"/>
      <c r="D21" s="58">
        <f>D11/2</f>
        <v>1.5</v>
      </c>
      <c r="E21" s="58">
        <f>E11/2</f>
        <v>1.5</v>
      </c>
      <c r="F21" s="58"/>
      <c r="G21" s="58"/>
      <c r="H21" s="60"/>
      <c r="I21" s="58">
        <f>I11/2</f>
        <v>1.5</v>
      </c>
      <c r="J21" s="58">
        <f>J11/2</f>
        <v>1.5</v>
      </c>
      <c r="K21" s="59"/>
      <c r="L21" s="61"/>
      <c r="M21" s="62"/>
      <c r="N21" s="63"/>
      <c r="O21" s="63"/>
      <c r="P21" s="63">
        <v>256</v>
      </c>
      <c r="Q21" s="62">
        <f>ROUNDUP((P21/12),0)</f>
        <v>22</v>
      </c>
      <c r="R21" s="63">
        <v>153</v>
      </c>
      <c r="S21" s="77">
        <f>ROUNDUP((R21/12),0)</f>
        <v>13</v>
      </c>
    </row>
    <row r="22" spans="1:19" s="4" customFormat="1" ht="17.25" customHeight="1" thickBot="1" x14ac:dyDescent="0.3">
      <c r="A22" s="67" t="s">
        <v>56</v>
      </c>
      <c r="B22" s="68"/>
      <c r="C22" s="69"/>
      <c r="D22" s="69"/>
      <c r="E22" s="69">
        <f>E12/2</f>
        <v>1.5</v>
      </c>
      <c r="F22" s="69">
        <f>F12/2</f>
        <v>1.5</v>
      </c>
      <c r="G22" s="69"/>
      <c r="H22" s="71"/>
      <c r="I22" s="69"/>
      <c r="J22" s="69">
        <f>J12/2</f>
        <v>1.5</v>
      </c>
      <c r="K22" s="70">
        <f>K12/2</f>
        <v>1.5</v>
      </c>
      <c r="L22" s="72"/>
      <c r="M22" s="73"/>
      <c r="N22" s="74"/>
      <c r="O22" s="74"/>
      <c r="P22" s="74"/>
      <c r="Q22" s="74"/>
      <c r="R22" s="74">
        <v>268</v>
      </c>
      <c r="S22" s="78">
        <f>ROUNDUP((R22/12),0)</f>
        <v>23</v>
      </c>
    </row>
  </sheetData>
  <mergeCells count="8">
    <mergeCell ref="A1:S1"/>
    <mergeCell ref="A2:A3"/>
    <mergeCell ref="B2:G2"/>
    <mergeCell ref="H2:K2"/>
    <mergeCell ref="L2:M2"/>
    <mergeCell ref="N2:O2"/>
    <mergeCell ref="P2:Q2"/>
    <mergeCell ref="R2:S2"/>
  </mergeCells>
  <pageMargins left="0.23" right="0.19" top="0.14000000000000001" bottom="0.12" header="0.12" footer="0.13"/>
  <pageSetup paperSize="70" scale="76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Normal="100" workbookViewId="0">
      <selection activeCell="R25" sqref="R25"/>
    </sheetView>
  </sheetViews>
  <sheetFormatPr defaultRowHeight="15" x14ac:dyDescent="0.25"/>
  <cols>
    <col min="1" max="1" width="13.85546875" bestFit="1" customWidth="1"/>
    <col min="2" max="7" width="5" style="1" customWidth="1"/>
    <col min="8" max="8" width="4" style="1" hidden="1" customWidth="1"/>
    <col min="9" max="12" width="0" hidden="1" customWidth="1"/>
    <col min="13" max="20" width="5.5703125" style="1" customWidth="1"/>
  </cols>
  <sheetData>
    <row r="1" spans="1:20" s="66" customFormat="1" ht="21" customHeight="1" thickBot="1" x14ac:dyDescent="0.4">
      <c r="A1" s="84" t="s">
        <v>96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6.5" customHeight="1" x14ac:dyDescent="0.25">
      <c r="A2" s="85" t="s">
        <v>0</v>
      </c>
      <c r="B2" s="87" t="s">
        <v>38</v>
      </c>
      <c r="C2" s="88"/>
      <c r="D2" s="88"/>
      <c r="E2" s="88"/>
      <c r="F2" s="88"/>
      <c r="G2" s="89"/>
      <c r="H2" s="5"/>
      <c r="I2" s="82" t="s">
        <v>30</v>
      </c>
      <c r="J2" s="82"/>
      <c r="K2" s="82" t="s">
        <v>31</v>
      </c>
      <c r="L2" s="82"/>
      <c r="M2" s="90" t="s">
        <v>32</v>
      </c>
      <c r="N2" s="90"/>
      <c r="O2" s="90" t="s">
        <v>33</v>
      </c>
      <c r="P2" s="90"/>
      <c r="Q2" s="90" t="s">
        <v>34</v>
      </c>
      <c r="R2" s="90"/>
      <c r="S2" s="90" t="s">
        <v>35</v>
      </c>
      <c r="T2" s="91"/>
    </row>
    <row r="3" spans="1:20" s="4" customFormat="1" ht="31.5" customHeight="1" x14ac:dyDescent="0.25">
      <c r="A3" s="86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/>
      <c r="I3" s="10"/>
      <c r="J3" s="10"/>
      <c r="K3" s="10"/>
      <c r="L3" s="10"/>
      <c r="M3" s="11" t="s">
        <v>36</v>
      </c>
      <c r="N3" s="12" t="s">
        <v>37</v>
      </c>
      <c r="O3" s="11" t="s">
        <v>36</v>
      </c>
      <c r="P3" s="12" t="s">
        <v>37</v>
      </c>
      <c r="Q3" s="11" t="s">
        <v>36</v>
      </c>
      <c r="R3" s="12" t="s">
        <v>37</v>
      </c>
      <c r="S3" s="11" t="s">
        <v>36</v>
      </c>
      <c r="T3" s="13" t="s">
        <v>37</v>
      </c>
    </row>
    <row r="4" spans="1:20" s="2" customFormat="1" x14ac:dyDescent="0.25">
      <c r="A4" s="14" t="s">
        <v>7</v>
      </c>
      <c r="B4" s="15">
        <v>6</v>
      </c>
      <c r="C4" s="15">
        <v>4</v>
      </c>
      <c r="D4" s="15">
        <v>2</v>
      </c>
      <c r="E4" s="15"/>
      <c r="F4" s="15"/>
      <c r="G4" s="16"/>
      <c r="H4" s="17">
        <f>2*SUM(B4:G4)</f>
        <v>24</v>
      </c>
      <c r="I4" s="18">
        <v>1146</v>
      </c>
      <c r="J4" s="18">
        <f>I4/$H4</f>
        <v>47.75</v>
      </c>
      <c r="K4" s="18">
        <v>1065</v>
      </c>
      <c r="L4" s="18">
        <f>K4/$H4</f>
        <v>44.375</v>
      </c>
      <c r="M4" s="15">
        <v>142</v>
      </c>
      <c r="N4" s="19">
        <f>M4/$H4</f>
        <v>5.916666666666667</v>
      </c>
      <c r="O4" s="15">
        <v>78</v>
      </c>
      <c r="P4" s="19">
        <f>O4/$H4</f>
        <v>3.25</v>
      </c>
      <c r="Q4" s="15">
        <v>53</v>
      </c>
      <c r="R4" s="19">
        <f t="shared" ref="R4:R25" si="0">Q4/$H4</f>
        <v>2.2083333333333335</v>
      </c>
      <c r="S4" s="15">
        <v>14</v>
      </c>
      <c r="T4" s="20">
        <f t="shared" ref="T4:T25" si="1">S4/$H4</f>
        <v>0.58333333333333337</v>
      </c>
    </row>
    <row r="5" spans="1:20" x14ac:dyDescent="0.25">
      <c r="A5" s="21" t="s">
        <v>8</v>
      </c>
      <c r="B5" s="22"/>
      <c r="C5" s="22">
        <v>6</v>
      </c>
      <c r="D5" s="22">
        <v>4</v>
      </c>
      <c r="E5" s="22">
        <v>2</v>
      </c>
      <c r="F5" s="22"/>
      <c r="G5" s="23"/>
      <c r="H5" s="24">
        <f t="shared" ref="H5:H25" si="2">2*SUM(B5:G5)</f>
        <v>24</v>
      </c>
      <c r="I5" s="25"/>
      <c r="J5" s="25"/>
      <c r="K5" s="25"/>
      <c r="L5" s="25"/>
      <c r="M5" s="22">
        <v>280</v>
      </c>
      <c r="N5" s="19">
        <f>M5/$H5</f>
        <v>11.666666666666666</v>
      </c>
      <c r="O5" s="22">
        <v>173</v>
      </c>
      <c r="P5" s="26">
        <f>O6/$H5</f>
        <v>7.208333333333333</v>
      </c>
      <c r="Q5" s="22">
        <v>124</v>
      </c>
      <c r="R5" s="26">
        <f t="shared" si="0"/>
        <v>5.166666666666667</v>
      </c>
      <c r="S5" s="22">
        <v>39</v>
      </c>
      <c r="T5" s="27">
        <f t="shared" si="1"/>
        <v>1.625</v>
      </c>
    </row>
    <row r="6" spans="1:20" s="2" customFormat="1" x14ac:dyDescent="0.25">
      <c r="A6" s="14" t="s">
        <v>9</v>
      </c>
      <c r="B6" s="15"/>
      <c r="C6" s="15">
        <v>6</v>
      </c>
      <c r="D6" s="15">
        <v>4</v>
      </c>
      <c r="E6" s="15">
        <v>2</v>
      </c>
      <c r="F6" s="15"/>
      <c r="G6" s="16"/>
      <c r="H6" s="17">
        <f t="shared" si="2"/>
        <v>24</v>
      </c>
      <c r="I6" s="18"/>
      <c r="J6" s="18"/>
      <c r="K6" s="18"/>
      <c r="L6" s="18"/>
      <c r="M6" s="22">
        <v>280</v>
      </c>
      <c r="N6" s="19">
        <f>M6/$H6</f>
        <v>11.666666666666666</v>
      </c>
      <c r="O6" s="22">
        <v>173</v>
      </c>
      <c r="P6" s="19">
        <f>O5/$H6</f>
        <v>7.208333333333333</v>
      </c>
      <c r="Q6" s="22">
        <v>124</v>
      </c>
      <c r="R6" s="19">
        <f t="shared" si="0"/>
        <v>5.166666666666667</v>
      </c>
      <c r="S6" s="22">
        <v>39</v>
      </c>
      <c r="T6" s="20">
        <f t="shared" si="1"/>
        <v>1.625</v>
      </c>
    </row>
    <row r="7" spans="1:20" x14ac:dyDescent="0.25">
      <c r="A7" s="21" t="s">
        <v>10</v>
      </c>
      <c r="B7" s="22"/>
      <c r="C7" s="22"/>
      <c r="D7" s="22">
        <v>6</v>
      </c>
      <c r="E7" s="22">
        <v>4</v>
      </c>
      <c r="F7" s="22">
        <v>2</v>
      </c>
      <c r="G7" s="23"/>
      <c r="H7" s="24">
        <f t="shared" si="2"/>
        <v>24</v>
      </c>
      <c r="I7" s="25"/>
      <c r="J7" s="25"/>
      <c r="K7" s="25"/>
      <c r="L7" s="25"/>
      <c r="M7" s="22"/>
      <c r="N7" s="26"/>
      <c r="O7" s="22">
        <v>325</v>
      </c>
      <c r="P7" s="19">
        <f>O6/$H7</f>
        <v>7.208333333333333</v>
      </c>
      <c r="Q7" s="22">
        <v>248</v>
      </c>
      <c r="R7" s="26">
        <f t="shared" si="0"/>
        <v>10.333333333333334</v>
      </c>
      <c r="S7" s="22">
        <v>92</v>
      </c>
      <c r="T7" s="27">
        <f t="shared" si="1"/>
        <v>3.8333333333333335</v>
      </c>
    </row>
    <row r="8" spans="1:20" s="2" customFormat="1" x14ac:dyDescent="0.25">
      <c r="A8" s="14" t="s">
        <v>11</v>
      </c>
      <c r="B8" s="15"/>
      <c r="C8" s="15"/>
      <c r="D8" s="15"/>
      <c r="E8" s="15">
        <v>6</v>
      </c>
      <c r="F8" s="15">
        <v>4</v>
      </c>
      <c r="G8" s="16">
        <v>2</v>
      </c>
      <c r="H8" s="17">
        <f t="shared" si="2"/>
        <v>24</v>
      </c>
      <c r="I8" s="18"/>
      <c r="J8" s="18"/>
      <c r="K8" s="18"/>
      <c r="L8" s="18"/>
      <c r="M8" s="15"/>
      <c r="N8" s="19"/>
      <c r="O8" s="15"/>
      <c r="P8" s="19"/>
      <c r="Q8" s="15">
        <v>417</v>
      </c>
      <c r="R8" s="26">
        <f t="shared" si="0"/>
        <v>17.375</v>
      </c>
      <c r="S8" s="15">
        <v>194</v>
      </c>
      <c r="T8" s="20">
        <f t="shared" si="1"/>
        <v>8.0833333333333339</v>
      </c>
    </row>
    <row r="9" spans="1:20" x14ac:dyDescent="0.25">
      <c r="A9" s="21" t="s">
        <v>12</v>
      </c>
      <c r="B9" s="22">
        <v>3</v>
      </c>
      <c r="C9" s="22">
        <v>3</v>
      </c>
      <c r="D9" s="22">
        <v>3</v>
      </c>
      <c r="E9" s="22"/>
      <c r="F9" s="22"/>
      <c r="G9" s="23"/>
      <c r="H9" s="24">
        <f t="shared" si="2"/>
        <v>18</v>
      </c>
      <c r="I9" s="25"/>
      <c r="J9" s="25"/>
      <c r="K9" s="25"/>
      <c r="L9" s="25"/>
      <c r="M9" s="22">
        <v>142</v>
      </c>
      <c r="N9" s="26">
        <f>M9/$H9</f>
        <v>7.8888888888888893</v>
      </c>
      <c r="O9" s="22">
        <v>82</v>
      </c>
      <c r="P9" s="26">
        <f>O9/$H9</f>
        <v>4.5555555555555554</v>
      </c>
      <c r="Q9" s="22">
        <v>57</v>
      </c>
      <c r="R9" s="26">
        <f t="shared" si="0"/>
        <v>3.1666666666666665</v>
      </c>
      <c r="S9" s="22">
        <v>16</v>
      </c>
      <c r="T9" s="27">
        <f t="shared" si="1"/>
        <v>0.88888888888888884</v>
      </c>
    </row>
    <row r="10" spans="1:20" s="2" customFormat="1" x14ac:dyDescent="0.25">
      <c r="A10" s="14" t="s">
        <v>13</v>
      </c>
      <c r="B10" s="15"/>
      <c r="C10" s="15">
        <v>3</v>
      </c>
      <c r="D10" s="15">
        <v>3</v>
      </c>
      <c r="E10" s="15">
        <v>3</v>
      </c>
      <c r="F10" s="15"/>
      <c r="G10" s="16"/>
      <c r="H10" s="17">
        <f t="shared" si="2"/>
        <v>18</v>
      </c>
      <c r="I10" s="18"/>
      <c r="J10" s="18"/>
      <c r="K10" s="18"/>
      <c r="L10" s="18"/>
      <c r="M10" s="15">
        <v>257</v>
      </c>
      <c r="N10" s="26">
        <f>M10/$H10</f>
        <v>14.277777777777779</v>
      </c>
      <c r="O10" s="15">
        <v>165</v>
      </c>
      <c r="P10" s="19">
        <f>O10/$H10</f>
        <v>9.1666666666666661</v>
      </c>
      <c r="Q10" s="15">
        <v>121</v>
      </c>
      <c r="R10" s="19">
        <f t="shared" si="0"/>
        <v>6.7222222222222223</v>
      </c>
      <c r="S10" s="15">
        <v>40</v>
      </c>
      <c r="T10" s="20">
        <f t="shared" si="1"/>
        <v>2.2222222222222223</v>
      </c>
    </row>
    <row r="11" spans="1:20" x14ac:dyDescent="0.25">
      <c r="A11" s="21" t="s">
        <v>14</v>
      </c>
      <c r="B11" s="22"/>
      <c r="C11" s="22"/>
      <c r="D11" s="22">
        <v>3</v>
      </c>
      <c r="E11" s="22">
        <v>3</v>
      </c>
      <c r="F11" s="22">
        <v>3</v>
      </c>
      <c r="G11" s="23"/>
      <c r="H11" s="24">
        <f t="shared" si="2"/>
        <v>18</v>
      </c>
      <c r="I11" s="25"/>
      <c r="J11" s="25"/>
      <c r="K11" s="25"/>
      <c r="L11" s="25"/>
      <c r="M11" s="22"/>
      <c r="N11" s="26"/>
      <c r="O11" s="22">
        <v>287</v>
      </c>
      <c r="P11" s="19">
        <f>O11/$H11</f>
        <v>15.944444444444445</v>
      </c>
      <c r="Q11" s="22">
        <v>225</v>
      </c>
      <c r="R11" s="26">
        <f t="shared" si="0"/>
        <v>12.5</v>
      </c>
      <c r="S11" s="22">
        <v>89</v>
      </c>
      <c r="T11" s="27">
        <f t="shared" si="1"/>
        <v>4.9444444444444446</v>
      </c>
    </row>
    <row r="12" spans="1:20" s="2" customFormat="1" x14ac:dyDescent="0.25">
      <c r="A12" s="14" t="s">
        <v>15</v>
      </c>
      <c r="B12" s="15"/>
      <c r="C12" s="15"/>
      <c r="D12" s="15"/>
      <c r="E12" s="15">
        <v>3</v>
      </c>
      <c r="F12" s="15">
        <v>3</v>
      </c>
      <c r="G12" s="16">
        <v>3</v>
      </c>
      <c r="H12" s="17">
        <f t="shared" si="2"/>
        <v>18</v>
      </c>
      <c r="I12" s="18"/>
      <c r="J12" s="18"/>
      <c r="K12" s="18"/>
      <c r="L12" s="18"/>
      <c r="M12" s="15"/>
      <c r="N12" s="19"/>
      <c r="O12" s="15"/>
      <c r="P12" s="19"/>
      <c r="Q12" s="15">
        <v>371</v>
      </c>
      <c r="R12" s="19">
        <f t="shared" si="0"/>
        <v>20.611111111111111</v>
      </c>
      <c r="S12" s="15">
        <v>189</v>
      </c>
      <c r="T12" s="20">
        <f t="shared" si="1"/>
        <v>10.5</v>
      </c>
    </row>
    <row r="13" spans="1:20" x14ac:dyDescent="0.25">
      <c r="A13" s="21" t="s">
        <v>17</v>
      </c>
      <c r="B13" s="22">
        <v>4</v>
      </c>
      <c r="C13" s="22">
        <v>4</v>
      </c>
      <c r="D13" s="22"/>
      <c r="E13" s="22"/>
      <c r="F13" s="22"/>
      <c r="G13" s="23"/>
      <c r="H13" s="24">
        <f t="shared" si="2"/>
        <v>16</v>
      </c>
      <c r="I13" s="25"/>
      <c r="J13" s="25"/>
      <c r="K13" s="25"/>
      <c r="L13" s="25"/>
      <c r="M13" s="22">
        <v>72</v>
      </c>
      <c r="N13" s="26">
        <f>M13/$H13</f>
        <v>4.5</v>
      </c>
      <c r="O13" s="22">
        <v>37</v>
      </c>
      <c r="P13" s="26">
        <f>O13/$H13</f>
        <v>2.3125</v>
      </c>
      <c r="Q13" s="22">
        <v>24</v>
      </c>
      <c r="R13" s="26">
        <f t="shared" si="0"/>
        <v>1.5</v>
      </c>
      <c r="S13" s="22">
        <v>6</v>
      </c>
      <c r="T13" s="27">
        <f t="shared" si="1"/>
        <v>0.375</v>
      </c>
    </row>
    <row r="14" spans="1:20" s="2" customFormat="1" x14ac:dyDescent="0.25">
      <c r="A14" s="14" t="s">
        <v>18</v>
      </c>
      <c r="B14" s="15"/>
      <c r="C14" s="15">
        <v>4</v>
      </c>
      <c r="D14" s="15">
        <v>4</v>
      </c>
      <c r="E14" s="15"/>
      <c r="F14" s="15"/>
      <c r="G14" s="16"/>
      <c r="H14" s="17">
        <f t="shared" si="2"/>
        <v>16</v>
      </c>
      <c r="I14" s="18"/>
      <c r="J14" s="18"/>
      <c r="K14" s="18"/>
      <c r="L14" s="18"/>
      <c r="M14" s="15">
        <v>168</v>
      </c>
      <c r="N14" s="26">
        <f>M14/$H14</f>
        <v>10.5</v>
      </c>
      <c r="O14" s="15">
        <v>99</v>
      </c>
      <c r="P14" s="19">
        <f>O14/$H14</f>
        <v>6.1875</v>
      </c>
      <c r="Q14" s="15">
        <v>69</v>
      </c>
      <c r="R14" s="19">
        <f t="shared" si="0"/>
        <v>4.3125</v>
      </c>
      <c r="S14" s="15">
        <v>20</v>
      </c>
      <c r="T14" s="20">
        <f t="shared" si="1"/>
        <v>1.25</v>
      </c>
    </row>
    <row r="15" spans="1:20" x14ac:dyDescent="0.25">
      <c r="A15" s="21" t="s">
        <v>16</v>
      </c>
      <c r="B15" s="22"/>
      <c r="C15" s="22"/>
      <c r="D15" s="22">
        <v>4</v>
      </c>
      <c r="E15" s="22">
        <v>4</v>
      </c>
      <c r="F15" s="22"/>
      <c r="G15" s="23"/>
      <c r="H15" s="24">
        <f t="shared" si="2"/>
        <v>16</v>
      </c>
      <c r="I15" s="25"/>
      <c r="J15" s="25"/>
      <c r="K15" s="25"/>
      <c r="L15" s="25"/>
      <c r="M15" s="22"/>
      <c r="N15" s="22"/>
      <c r="O15" s="22">
        <v>193</v>
      </c>
      <c r="P15" s="26">
        <f>O15/$H15</f>
        <v>12.0625</v>
      </c>
      <c r="Q15" s="22">
        <v>144</v>
      </c>
      <c r="R15" s="26">
        <f t="shared" si="0"/>
        <v>9</v>
      </c>
      <c r="S15" s="22">
        <v>49</v>
      </c>
      <c r="T15" s="27">
        <f t="shared" si="1"/>
        <v>3.0625</v>
      </c>
    </row>
    <row r="16" spans="1:20" s="2" customFormat="1" x14ac:dyDescent="0.25">
      <c r="A16" s="14" t="s">
        <v>19</v>
      </c>
      <c r="B16" s="15"/>
      <c r="C16" s="15"/>
      <c r="D16" s="15"/>
      <c r="E16" s="15">
        <v>4</v>
      </c>
      <c r="F16" s="15">
        <v>4</v>
      </c>
      <c r="G16" s="16"/>
      <c r="H16" s="17">
        <f t="shared" si="2"/>
        <v>16</v>
      </c>
      <c r="I16" s="18"/>
      <c r="J16" s="18"/>
      <c r="K16" s="18"/>
      <c r="L16" s="18"/>
      <c r="M16" s="15"/>
      <c r="N16" s="15"/>
      <c r="O16" s="15"/>
      <c r="P16" s="19"/>
      <c r="Q16" s="15">
        <v>248</v>
      </c>
      <c r="R16" s="19">
        <f t="shared" si="0"/>
        <v>15.5</v>
      </c>
      <c r="S16" s="15">
        <v>103</v>
      </c>
      <c r="T16" s="20">
        <f t="shared" si="1"/>
        <v>6.4375</v>
      </c>
    </row>
    <row r="17" spans="1:22" x14ac:dyDescent="0.25">
      <c r="A17" s="21" t="s">
        <v>20</v>
      </c>
      <c r="B17" s="22"/>
      <c r="C17" s="22"/>
      <c r="D17" s="22" t="s">
        <v>29</v>
      </c>
      <c r="E17" s="22" t="s">
        <v>29</v>
      </c>
      <c r="F17" s="22" t="s">
        <v>29</v>
      </c>
      <c r="G17" s="23"/>
      <c r="H17" s="24">
        <v>15</v>
      </c>
      <c r="I17" s="25"/>
      <c r="J17" s="25"/>
      <c r="K17" s="25"/>
      <c r="L17" s="25"/>
      <c r="M17" s="22"/>
      <c r="N17" s="22"/>
      <c r="O17" s="22">
        <v>240</v>
      </c>
      <c r="P17" s="26">
        <f>O17/$H17</f>
        <v>16</v>
      </c>
      <c r="Q17" s="22">
        <v>188</v>
      </c>
      <c r="R17" s="26">
        <f t="shared" si="0"/>
        <v>12.533333333333333</v>
      </c>
      <c r="S17" s="22">
        <v>74</v>
      </c>
      <c r="T17" s="27">
        <f t="shared" si="1"/>
        <v>4.9333333333333336</v>
      </c>
    </row>
    <row r="18" spans="1:22" s="2" customFormat="1" x14ac:dyDescent="0.25">
      <c r="A18" s="14" t="s">
        <v>22</v>
      </c>
      <c r="B18" s="15">
        <v>4</v>
      </c>
      <c r="C18" s="15">
        <v>2</v>
      </c>
      <c r="D18" s="15"/>
      <c r="E18" s="15"/>
      <c r="F18" s="15"/>
      <c r="G18" s="16"/>
      <c r="H18" s="17">
        <f t="shared" si="2"/>
        <v>12</v>
      </c>
      <c r="I18" s="18"/>
      <c r="J18" s="18"/>
      <c r="K18" s="18"/>
      <c r="L18" s="18"/>
      <c r="M18" s="15">
        <v>47</v>
      </c>
      <c r="N18" s="19">
        <f>M18/$H18</f>
        <v>3.9166666666666665</v>
      </c>
      <c r="O18" s="15">
        <v>24</v>
      </c>
      <c r="P18" s="19">
        <f>O18/$H18</f>
        <v>2</v>
      </c>
      <c r="Q18" s="15">
        <v>15</v>
      </c>
      <c r="R18" s="19">
        <f t="shared" si="0"/>
        <v>1.25</v>
      </c>
      <c r="S18" s="15">
        <v>3</v>
      </c>
      <c r="T18" s="20">
        <f t="shared" si="1"/>
        <v>0.25</v>
      </c>
    </row>
    <row r="19" spans="1:22" x14ac:dyDescent="0.25">
      <c r="A19" s="21" t="s">
        <v>23</v>
      </c>
      <c r="B19" s="22"/>
      <c r="C19" s="22">
        <v>4</v>
      </c>
      <c r="D19" s="22">
        <v>2</v>
      </c>
      <c r="E19" s="22"/>
      <c r="F19" s="22"/>
      <c r="G19" s="23"/>
      <c r="H19" s="24">
        <f t="shared" si="2"/>
        <v>12</v>
      </c>
      <c r="I19" s="25"/>
      <c r="J19" s="25"/>
      <c r="K19" s="25"/>
      <c r="L19" s="25"/>
      <c r="M19" s="22">
        <v>109</v>
      </c>
      <c r="N19" s="19">
        <f>M19/$H19</f>
        <v>9.0833333333333339</v>
      </c>
      <c r="O19" s="22">
        <v>63</v>
      </c>
      <c r="P19" s="26">
        <f>O19/$H19</f>
        <v>5.25</v>
      </c>
      <c r="Q19" s="22">
        <v>43</v>
      </c>
      <c r="R19" s="26">
        <f t="shared" si="0"/>
        <v>3.5833333333333335</v>
      </c>
      <c r="S19" s="22">
        <v>12</v>
      </c>
      <c r="T19" s="27">
        <f t="shared" si="1"/>
        <v>1</v>
      </c>
    </row>
    <row r="20" spans="1:22" s="2" customFormat="1" x14ac:dyDescent="0.25">
      <c r="A20" s="14" t="s">
        <v>21</v>
      </c>
      <c r="B20" s="15"/>
      <c r="C20" s="15"/>
      <c r="D20" s="15">
        <v>4</v>
      </c>
      <c r="E20" s="15">
        <v>2</v>
      </c>
      <c r="F20" s="15"/>
      <c r="G20" s="16"/>
      <c r="H20" s="17">
        <f t="shared" si="2"/>
        <v>12</v>
      </c>
      <c r="I20" s="18"/>
      <c r="J20" s="18"/>
      <c r="K20" s="18"/>
      <c r="L20" s="18"/>
      <c r="M20" s="15"/>
      <c r="N20" s="15"/>
      <c r="O20" s="15">
        <v>133</v>
      </c>
      <c r="P20" s="26">
        <f>O20/$H20</f>
        <v>11.083333333333334</v>
      </c>
      <c r="Q20" s="15">
        <v>98</v>
      </c>
      <c r="R20" s="19">
        <f t="shared" si="0"/>
        <v>8.1666666666666661</v>
      </c>
      <c r="S20" s="15">
        <v>32</v>
      </c>
      <c r="T20" s="20">
        <f t="shared" si="1"/>
        <v>2.6666666666666665</v>
      </c>
    </row>
    <row r="21" spans="1:22" x14ac:dyDescent="0.25">
      <c r="A21" s="21" t="s">
        <v>24</v>
      </c>
      <c r="B21" s="22"/>
      <c r="C21" s="22"/>
      <c r="D21" s="22"/>
      <c r="E21" s="22">
        <v>4</v>
      </c>
      <c r="F21" s="22">
        <v>2</v>
      </c>
      <c r="G21" s="23"/>
      <c r="H21" s="24">
        <f t="shared" si="2"/>
        <v>12</v>
      </c>
      <c r="I21" s="25"/>
      <c r="J21" s="25"/>
      <c r="K21" s="25"/>
      <c r="L21" s="25"/>
      <c r="M21" s="22"/>
      <c r="N21" s="22"/>
      <c r="O21" s="22"/>
      <c r="P21" s="22"/>
      <c r="Q21" s="22">
        <v>170</v>
      </c>
      <c r="R21" s="26">
        <f t="shared" si="0"/>
        <v>14.166666666666666</v>
      </c>
      <c r="S21" s="22">
        <v>68</v>
      </c>
      <c r="T21" s="27">
        <f t="shared" si="1"/>
        <v>5.666666666666667</v>
      </c>
      <c r="V21" s="3"/>
    </row>
    <row r="22" spans="1:22" s="2" customFormat="1" x14ac:dyDescent="0.25">
      <c r="A22" s="14" t="s">
        <v>26</v>
      </c>
      <c r="B22" s="15">
        <v>2</v>
      </c>
      <c r="C22" s="15">
        <v>2</v>
      </c>
      <c r="D22" s="15"/>
      <c r="E22" s="15"/>
      <c r="F22" s="15"/>
      <c r="G22" s="16"/>
      <c r="H22" s="17">
        <f t="shared" si="2"/>
        <v>8</v>
      </c>
      <c r="I22" s="18"/>
      <c r="J22" s="18"/>
      <c r="K22" s="18"/>
      <c r="L22" s="18"/>
      <c r="M22" s="15"/>
      <c r="N22" s="15"/>
      <c r="O22" s="15"/>
      <c r="P22" s="15"/>
      <c r="Q22" s="15">
        <v>12</v>
      </c>
      <c r="R22" s="19">
        <f t="shared" si="0"/>
        <v>1.5</v>
      </c>
      <c r="S22" s="15">
        <v>3</v>
      </c>
      <c r="T22" s="20">
        <f t="shared" si="1"/>
        <v>0.375</v>
      </c>
    </row>
    <row r="23" spans="1:22" x14ac:dyDescent="0.25">
      <c r="A23" s="21" t="s">
        <v>27</v>
      </c>
      <c r="B23" s="22"/>
      <c r="C23" s="22">
        <v>2</v>
      </c>
      <c r="D23" s="22">
        <v>2</v>
      </c>
      <c r="E23" s="22"/>
      <c r="F23" s="22"/>
      <c r="G23" s="23"/>
      <c r="H23" s="24">
        <f t="shared" si="2"/>
        <v>8</v>
      </c>
      <c r="I23" s="25"/>
      <c r="J23" s="25"/>
      <c r="K23" s="25"/>
      <c r="L23" s="25"/>
      <c r="M23" s="22"/>
      <c r="N23" s="22"/>
      <c r="O23" s="22"/>
      <c r="P23" s="22"/>
      <c r="Q23" s="22">
        <v>35</v>
      </c>
      <c r="R23" s="26">
        <f t="shared" si="0"/>
        <v>4.375</v>
      </c>
      <c r="S23" s="22">
        <v>10</v>
      </c>
      <c r="T23" s="27">
        <f t="shared" si="1"/>
        <v>1.25</v>
      </c>
    </row>
    <row r="24" spans="1:22" s="2" customFormat="1" x14ac:dyDescent="0.25">
      <c r="A24" s="14" t="s">
        <v>25</v>
      </c>
      <c r="B24" s="15"/>
      <c r="C24" s="15"/>
      <c r="D24" s="15">
        <v>2</v>
      </c>
      <c r="E24" s="15">
        <v>2</v>
      </c>
      <c r="F24" s="15"/>
      <c r="G24" s="16"/>
      <c r="H24" s="17">
        <f t="shared" si="2"/>
        <v>8</v>
      </c>
      <c r="I24" s="18"/>
      <c r="J24" s="18"/>
      <c r="K24" s="18"/>
      <c r="L24" s="18"/>
      <c r="M24" s="15"/>
      <c r="N24" s="15"/>
      <c r="O24" s="15"/>
      <c r="P24" s="15"/>
      <c r="Q24" s="15">
        <v>72</v>
      </c>
      <c r="R24" s="19">
        <f t="shared" si="0"/>
        <v>9</v>
      </c>
      <c r="S24" s="15">
        <v>24</v>
      </c>
      <c r="T24" s="20">
        <f t="shared" si="1"/>
        <v>3</v>
      </c>
    </row>
    <row r="25" spans="1:22" ht="15.75" thickBot="1" x14ac:dyDescent="0.3">
      <c r="A25" s="28" t="s">
        <v>28</v>
      </c>
      <c r="B25" s="29"/>
      <c r="C25" s="29"/>
      <c r="D25" s="29"/>
      <c r="E25" s="29">
        <v>2</v>
      </c>
      <c r="F25" s="29">
        <v>2</v>
      </c>
      <c r="G25" s="30"/>
      <c r="H25" s="31">
        <f t="shared" si="2"/>
        <v>8</v>
      </c>
      <c r="I25" s="32"/>
      <c r="J25" s="32"/>
      <c r="K25" s="32"/>
      <c r="L25" s="32"/>
      <c r="M25" s="29"/>
      <c r="N25" s="29"/>
      <c r="O25" s="29"/>
      <c r="P25" s="29"/>
      <c r="Q25" s="29">
        <v>124</v>
      </c>
      <c r="R25" s="19">
        <f t="shared" si="0"/>
        <v>15.5</v>
      </c>
      <c r="S25" s="29">
        <v>52</v>
      </c>
      <c r="T25" s="33">
        <f t="shared" si="1"/>
        <v>6.5</v>
      </c>
    </row>
  </sheetData>
  <mergeCells count="7">
    <mergeCell ref="A1:T1"/>
    <mergeCell ref="A2:A3"/>
    <mergeCell ref="B2:G2"/>
    <mergeCell ref="M2:N2"/>
    <mergeCell ref="O2:P2"/>
    <mergeCell ref="Q2:R2"/>
    <mergeCell ref="S2:T2"/>
  </mergeCells>
  <printOptions horizontalCentered="1" verticalCentered="1"/>
  <pageMargins left="0.11811023622047245" right="0.11811023622047245" top="0.11811023622047245" bottom="0.13" header="0.11811023622047245" footer="0.12"/>
  <pageSetup paperSize="70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zoomScaleNormal="100" workbookViewId="0">
      <selection activeCell="Q23" sqref="Q23"/>
    </sheetView>
  </sheetViews>
  <sheetFormatPr defaultRowHeight="15" x14ac:dyDescent="0.25"/>
  <cols>
    <col min="1" max="1" width="12.140625" customWidth="1"/>
    <col min="2" max="11" width="4.140625" style="1" customWidth="1"/>
    <col min="12" max="12" width="5.140625" customWidth="1"/>
    <col min="13" max="13" width="4" customWidth="1"/>
    <col min="14" max="14" width="5.140625" customWidth="1"/>
    <col min="15" max="15" width="4.140625" customWidth="1"/>
    <col min="16" max="16" width="5.140625" customWidth="1"/>
    <col min="17" max="17" width="4.140625" customWidth="1"/>
    <col min="18" max="18" width="5.140625" customWidth="1"/>
    <col min="19" max="19" width="4.140625" customWidth="1"/>
  </cols>
  <sheetData>
    <row r="1" spans="1:19" s="4" customFormat="1" ht="27" customHeight="1" thickBot="1" x14ac:dyDescent="0.3">
      <c r="A1" s="92" t="s">
        <v>97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6.5" customHeight="1" thickBot="1" x14ac:dyDescent="0.3">
      <c r="A2" s="93" t="s">
        <v>0</v>
      </c>
      <c r="B2" s="95" t="s">
        <v>64</v>
      </c>
      <c r="C2" s="96"/>
      <c r="D2" s="96"/>
      <c r="E2" s="96"/>
      <c r="F2" s="96"/>
      <c r="G2" s="97"/>
      <c r="H2" s="98" t="s">
        <v>65</v>
      </c>
      <c r="I2" s="99"/>
      <c r="J2" s="99"/>
      <c r="K2" s="100"/>
      <c r="L2" s="101" t="s">
        <v>32</v>
      </c>
      <c r="M2" s="102"/>
      <c r="N2" s="103" t="s">
        <v>33</v>
      </c>
      <c r="O2" s="102"/>
      <c r="P2" s="99" t="s">
        <v>34</v>
      </c>
      <c r="Q2" s="99"/>
      <c r="R2" s="99" t="s">
        <v>35</v>
      </c>
      <c r="S2" s="100"/>
    </row>
    <row r="3" spans="1:19" s="4" customFormat="1" ht="31.5" customHeight="1" thickBot="1" x14ac:dyDescent="0.3">
      <c r="A3" s="94"/>
      <c r="B3" s="34" t="s">
        <v>57</v>
      </c>
      <c r="C3" s="35" t="s">
        <v>58</v>
      </c>
      <c r="D3" s="35" t="s">
        <v>59</v>
      </c>
      <c r="E3" s="35" t="s">
        <v>60</v>
      </c>
      <c r="F3" s="35" t="s">
        <v>61</v>
      </c>
      <c r="G3" s="35" t="s">
        <v>63</v>
      </c>
      <c r="H3" s="36" t="s">
        <v>60</v>
      </c>
      <c r="I3" s="37" t="s">
        <v>61</v>
      </c>
      <c r="J3" s="37" t="s">
        <v>63</v>
      </c>
      <c r="K3" s="38" t="s">
        <v>62</v>
      </c>
      <c r="L3" s="79" t="s">
        <v>36</v>
      </c>
      <c r="M3" s="39" t="s">
        <v>67</v>
      </c>
      <c r="N3" s="79" t="s">
        <v>36</v>
      </c>
      <c r="O3" s="39" t="s">
        <v>67</v>
      </c>
      <c r="P3" s="79" t="s">
        <v>36</v>
      </c>
      <c r="Q3" s="39" t="s">
        <v>67</v>
      </c>
      <c r="R3" s="79" t="s">
        <v>36</v>
      </c>
      <c r="S3" s="40" t="s">
        <v>67</v>
      </c>
    </row>
    <row r="4" spans="1:19" s="4" customFormat="1" ht="17.25" customHeight="1" x14ac:dyDescent="0.25">
      <c r="A4" s="41" t="s">
        <v>87</v>
      </c>
      <c r="B4" s="42">
        <v>3</v>
      </c>
      <c r="C4" s="43">
        <v>3</v>
      </c>
      <c r="D4" s="43"/>
      <c r="E4" s="43"/>
      <c r="F4" s="43"/>
      <c r="G4" s="43"/>
      <c r="H4" s="45">
        <v>3</v>
      </c>
      <c r="I4" s="43"/>
      <c r="J4" s="43">
        <v>3</v>
      </c>
      <c r="K4" s="44"/>
      <c r="L4" s="46">
        <v>364</v>
      </c>
      <c r="M4" s="47">
        <f>ROUNDUP((L4/24),0)</f>
        <v>16</v>
      </c>
      <c r="N4" s="48">
        <v>245</v>
      </c>
      <c r="O4" s="47">
        <f>ROUNDUP((N4/24),0)</f>
        <v>11</v>
      </c>
      <c r="P4" s="48">
        <v>187</v>
      </c>
      <c r="Q4" s="47">
        <f>ROUNDUP((P4/24),0)</f>
        <v>8</v>
      </c>
      <c r="R4" s="48">
        <v>74</v>
      </c>
      <c r="S4" s="75">
        <f>ROUNDUP((R4/24),0)</f>
        <v>4</v>
      </c>
    </row>
    <row r="5" spans="1:19" s="4" customFormat="1" ht="17.25" customHeight="1" x14ac:dyDescent="0.25">
      <c r="A5" s="49" t="s">
        <v>98</v>
      </c>
      <c r="B5" s="50">
        <v>1.5</v>
      </c>
      <c r="C5" s="51">
        <v>1.5</v>
      </c>
      <c r="D5" s="51"/>
      <c r="E5" s="51"/>
      <c r="F5" s="51"/>
      <c r="G5" s="51"/>
      <c r="H5" s="53">
        <v>1.5</v>
      </c>
      <c r="I5" s="51"/>
      <c r="J5" s="51">
        <v>1.5</v>
      </c>
      <c r="K5" s="52"/>
      <c r="L5" s="54">
        <v>182</v>
      </c>
      <c r="M5" s="55">
        <f>ROUNDUP((L5/12),0)</f>
        <v>16</v>
      </c>
      <c r="N5" s="56">
        <v>122</v>
      </c>
      <c r="O5" s="55">
        <f>ROUNDUP((N5/12),0)</f>
        <v>11</v>
      </c>
      <c r="P5" s="56">
        <v>94</v>
      </c>
      <c r="Q5" s="55">
        <f>ROUNDUP((P5/12),0)</f>
        <v>8</v>
      </c>
      <c r="R5" s="56">
        <v>37</v>
      </c>
      <c r="S5" s="76">
        <f>ROUNDUP((R5/12),0)</f>
        <v>4</v>
      </c>
    </row>
    <row r="6" spans="1:19" s="4" customFormat="1" ht="17.25" customHeight="1" x14ac:dyDescent="0.25">
      <c r="A6" s="41" t="s">
        <v>41</v>
      </c>
      <c r="B6" s="57"/>
      <c r="C6" s="58"/>
      <c r="D6" s="58">
        <v>2.5</v>
      </c>
      <c r="E6" s="58">
        <v>2.5</v>
      </c>
      <c r="F6" s="58">
        <v>2.5</v>
      </c>
      <c r="G6" s="58"/>
      <c r="H6" s="60"/>
      <c r="I6" s="58"/>
      <c r="J6" s="58"/>
      <c r="K6" s="59"/>
      <c r="L6" s="61"/>
      <c r="M6" s="62"/>
      <c r="N6" s="63">
        <v>217</v>
      </c>
      <c r="O6" s="55">
        <f>ROUNDUP((N6/12),0)</f>
        <v>19</v>
      </c>
      <c r="P6" s="63">
        <v>166</v>
      </c>
      <c r="Q6" s="62">
        <f>P6/15</f>
        <v>11.066666666666666</v>
      </c>
      <c r="R6" s="63">
        <v>61</v>
      </c>
      <c r="S6" s="64">
        <f>R6/15</f>
        <v>4.0666666666666664</v>
      </c>
    </row>
    <row r="7" spans="1:19" s="4" customFormat="1" ht="17.25" customHeight="1" x14ac:dyDescent="0.25">
      <c r="A7" s="49" t="s">
        <v>42</v>
      </c>
      <c r="B7" s="50"/>
      <c r="C7" s="51">
        <v>6</v>
      </c>
      <c r="D7" s="51"/>
      <c r="E7" s="51"/>
      <c r="F7" s="51"/>
      <c r="G7" s="51"/>
      <c r="H7" s="53"/>
      <c r="I7" s="51"/>
      <c r="J7" s="51"/>
      <c r="K7" s="52"/>
      <c r="L7" s="54">
        <v>98</v>
      </c>
      <c r="M7" s="55">
        <f>ROUNDUP((L7/12),0)</f>
        <v>9</v>
      </c>
      <c r="N7" s="56">
        <v>53</v>
      </c>
      <c r="O7" s="55">
        <f>ROUNDUP((N7/12),0)</f>
        <v>5</v>
      </c>
      <c r="P7" s="56">
        <v>35</v>
      </c>
      <c r="Q7" s="55">
        <f>ROUNDUP((P7/12),0)</f>
        <v>3</v>
      </c>
      <c r="R7" s="56">
        <v>9</v>
      </c>
      <c r="S7" s="76">
        <f>ROUNDUP((R7/12),0)</f>
        <v>1</v>
      </c>
    </row>
    <row r="8" spans="1:19" s="4" customFormat="1" ht="17.25" customHeight="1" x14ac:dyDescent="0.25">
      <c r="A8" s="41" t="s">
        <v>43</v>
      </c>
      <c r="B8" s="57"/>
      <c r="C8" s="58"/>
      <c r="D8" s="58">
        <v>6</v>
      </c>
      <c r="E8" s="58"/>
      <c r="F8" s="58"/>
      <c r="G8" s="58"/>
      <c r="H8" s="60"/>
      <c r="I8" s="58"/>
      <c r="J8" s="58"/>
      <c r="K8" s="59"/>
      <c r="L8" s="61"/>
      <c r="M8" s="62"/>
      <c r="N8" s="63">
        <v>92</v>
      </c>
      <c r="O8" s="55">
        <f>ROUNDUP((N8/12),0)</f>
        <v>8</v>
      </c>
      <c r="P8" s="63">
        <v>64</v>
      </c>
      <c r="Q8" s="55">
        <f>ROUNDUP((P8/12),0)</f>
        <v>6</v>
      </c>
      <c r="R8" s="63">
        <v>18</v>
      </c>
      <c r="S8" s="76">
        <f>ROUNDUP((R8/12),0)</f>
        <v>2</v>
      </c>
    </row>
    <row r="9" spans="1:19" s="4" customFormat="1" ht="17.25" customHeight="1" x14ac:dyDescent="0.25">
      <c r="A9" s="49" t="s">
        <v>44</v>
      </c>
      <c r="B9" s="50"/>
      <c r="C9" s="51"/>
      <c r="D9" s="51"/>
      <c r="E9" s="51">
        <v>3</v>
      </c>
      <c r="F9" s="51"/>
      <c r="G9" s="51">
        <v>3</v>
      </c>
      <c r="H9" s="53"/>
      <c r="I9" s="51"/>
      <c r="J9" s="51"/>
      <c r="K9" s="52"/>
      <c r="L9" s="54"/>
      <c r="M9" s="55"/>
      <c r="N9" s="56"/>
      <c r="O9" s="55"/>
      <c r="P9" s="56"/>
      <c r="Q9" s="55">
        <f>ROUNDUP((P9/12),0)</f>
        <v>0</v>
      </c>
      <c r="R9" s="56"/>
      <c r="S9" s="76">
        <f>ROUNDUP((R9/12),0)</f>
        <v>0</v>
      </c>
    </row>
    <row r="10" spans="1:19" s="4" customFormat="1" ht="17.25" customHeight="1" x14ac:dyDescent="0.25">
      <c r="A10" s="41" t="s">
        <v>45</v>
      </c>
      <c r="B10" s="57"/>
      <c r="C10" s="58">
        <v>3</v>
      </c>
      <c r="D10" s="58">
        <v>3</v>
      </c>
      <c r="E10" s="58"/>
      <c r="F10" s="58"/>
      <c r="G10" s="58"/>
      <c r="H10" s="60">
        <v>3</v>
      </c>
      <c r="I10" s="58"/>
      <c r="J10" s="58">
        <v>3</v>
      </c>
      <c r="K10" s="59"/>
      <c r="L10" s="61">
        <v>364</v>
      </c>
      <c r="M10" s="55">
        <f>ROUNDUP((L10/12),0)</f>
        <v>31</v>
      </c>
      <c r="N10" s="63">
        <v>245</v>
      </c>
      <c r="O10" s="47">
        <f>ROUNDUP((N10/24),0)</f>
        <v>11</v>
      </c>
      <c r="P10" s="63">
        <v>187</v>
      </c>
      <c r="Q10" s="47">
        <f>ROUNDUP((P10/24),0)</f>
        <v>8</v>
      </c>
      <c r="R10" s="63">
        <v>74</v>
      </c>
      <c r="S10" s="75">
        <f>ROUNDUP((R10/24),0)</f>
        <v>4</v>
      </c>
    </row>
    <row r="11" spans="1:19" s="4" customFormat="1" ht="17.25" customHeight="1" x14ac:dyDescent="0.25">
      <c r="A11" s="49" t="s">
        <v>46</v>
      </c>
      <c r="B11" s="50"/>
      <c r="C11" s="51"/>
      <c r="D11" s="51">
        <v>3</v>
      </c>
      <c r="E11" s="51">
        <v>3</v>
      </c>
      <c r="F11" s="51"/>
      <c r="G11" s="51"/>
      <c r="H11" s="53"/>
      <c r="I11" s="51">
        <v>3</v>
      </c>
      <c r="J11" s="51">
        <v>3</v>
      </c>
      <c r="K11" s="52"/>
      <c r="L11" s="54"/>
      <c r="M11" s="55"/>
      <c r="N11" s="56">
        <v>332</v>
      </c>
      <c r="O11" s="47">
        <f>ROUNDUP((N11/24),0)</f>
        <v>14</v>
      </c>
      <c r="P11" s="56">
        <v>256</v>
      </c>
      <c r="Q11" s="55">
        <f>P11/24</f>
        <v>10.666666666666666</v>
      </c>
      <c r="R11" s="56">
        <v>101</v>
      </c>
      <c r="S11" s="65">
        <f>R11/24</f>
        <v>4.208333333333333</v>
      </c>
    </row>
    <row r="12" spans="1:19" s="4" customFormat="1" ht="17.25" customHeight="1" x14ac:dyDescent="0.25">
      <c r="A12" s="41" t="s">
        <v>47</v>
      </c>
      <c r="B12" s="57"/>
      <c r="C12" s="58"/>
      <c r="D12" s="58"/>
      <c r="E12" s="58">
        <v>3</v>
      </c>
      <c r="F12" s="58">
        <v>3</v>
      </c>
      <c r="G12" s="58"/>
      <c r="H12" s="60"/>
      <c r="I12" s="58"/>
      <c r="J12" s="58">
        <v>3</v>
      </c>
      <c r="K12" s="59">
        <v>3</v>
      </c>
      <c r="L12" s="61"/>
      <c r="M12" s="62"/>
      <c r="N12" s="63"/>
      <c r="O12" s="62"/>
      <c r="P12" s="63">
        <v>475</v>
      </c>
      <c r="Q12" s="55">
        <f>P12/24</f>
        <v>19.791666666666668</v>
      </c>
      <c r="R12" s="63">
        <v>245</v>
      </c>
      <c r="S12" s="75">
        <f>ROUNDUP((R12/24),0)</f>
        <v>11</v>
      </c>
    </row>
    <row r="13" spans="1:19" s="4" customFormat="1" ht="17.25" customHeight="1" x14ac:dyDescent="0.25">
      <c r="A13" s="49" t="s">
        <v>89</v>
      </c>
      <c r="B13" s="50">
        <v>3</v>
      </c>
      <c r="C13" s="51">
        <v>3</v>
      </c>
      <c r="D13" s="51"/>
      <c r="E13" s="51"/>
      <c r="F13" s="51"/>
      <c r="G13" s="51"/>
      <c r="H13" s="53"/>
      <c r="I13" s="51"/>
      <c r="J13" s="51"/>
      <c r="K13" s="52"/>
      <c r="L13" s="54">
        <v>127</v>
      </c>
      <c r="M13" s="55">
        <f>ROUNDUP((L13/12),0)</f>
        <v>11</v>
      </c>
      <c r="N13" s="56">
        <v>73</v>
      </c>
      <c r="O13" s="55">
        <f>ROUNDUP((N13/12),0)</f>
        <v>7</v>
      </c>
      <c r="P13" s="56">
        <v>50</v>
      </c>
      <c r="Q13" s="55">
        <f>ROUNDUP((P13/12),0)</f>
        <v>5</v>
      </c>
      <c r="R13" s="56">
        <v>13</v>
      </c>
      <c r="S13" s="76">
        <f>ROUNDUP((R13/12),0)</f>
        <v>2</v>
      </c>
    </row>
    <row r="14" spans="1:19" s="4" customFormat="1" ht="17.25" hidden="1" customHeight="1" x14ac:dyDescent="0.25">
      <c r="A14" s="41" t="s">
        <v>49</v>
      </c>
      <c r="B14" s="57"/>
      <c r="C14" s="58">
        <v>3</v>
      </c>
      <c r="D14" s="58">
        <v>3</v>
      </c>
      <c r="E14" s="58"/>
      <c r="F14" s="58"/>
      <c r="G14" s="58"/>
      <c r="H14" s="60"/>
      <c r="I14" s="58"/>
      <c r="J14" s="58"/>
      <c r="K14" s="59"/>
      <c r="L14" s="61"/>
      <c r="M14" s="62"/>
      <c r="N14" s="63"/>
      <c r="O14" s="62"/>
      <c r="P14" s="63"/>
      <c r="Q14" s="62"/>
      <c r="R14" s="63"/>
      <c r="S14" s="64"/>
    </row>
    <row r="15" spans="1:19" s="4" customFormat="1" ht="17.25" hidden="1" customHeight="1" x14ac:dyDescent="0.25">
      <c r="A15" s="49" t="s">
        <v>50</v>
      </c>
      <c r="B15" s="50"/>
      <c r="C15" s="51"/>
      <c r="D15" s="51">
        <v>3</v>
      </c>
      <c r="E15" s="51">
        <v>3</v>
      </c>
      <c r="F15" s="51"/>
      <c r="G15" s="51"/>
      <c r="H15" s="53"/>
      <c r="I15" s="51"/>
      <c r="J15" s="51"/>
      <c r="K15" s="52"/>
      <c r="L15" s="54"/>
      <c r="M15" s="55"/>
      <c r="N15" s="56"/>
      <c r="O15" s="55"/>
      <c r="P15" s="56"/>
      <c r="Q15" s="55"/>
      <c r="R15" s="56"/>
      <c r="S15" s="65"/>
    </row>
    <row r="16" spans="1:19" s="4" customFormat="1" ht="17.25" hidden="1" customHeight="1" x14ac:dyDescent="0.25">
      <c r="A16" s="41" t="s">
        <v>51</v>
      </c>
      <c r="B16" s="57"/>
      <c r="C16" s="58"/>
      <c r="D16" s="58"/>
      <c r="E16" s="58">
        <v>3</v>
      </c>
      <c r="F16" s="58">
        <v>3</v>
      </c>
      <c r="G16" s="58"/>
      <c r="H16" s="60"/>
      <c r="I16" s="58"/>
      <c r="J16" s="58"/>
      <c r="K16" s="59"/>
      <c r="L16" s="61"/>
      <c r="M16" s="62"/>
      <c r="N16" s="63"/>
      <c r="O16" s="62"/>
      <c r="P16" s="63"/>
      <c r="Q16" s="62"/>
      <c r="R16" s="63"/>
      <c r="S16" s="64"/>
    </row>
    <row r="17" spans="1:19" s="4" customFormat="1" ht="17.25" hidden="1" customHeight="1" x14ac:dyDescent="0.25">
      <c r="A17" s="49" t="s">
        <v>52</v>
      </c>
      <c r="B17" s="50"/>
      <c r="C17" s="51"/>
      <c r="D17" s="51"/>
      <c r="E17" s="51"/>
      <c r="F17" s="51">
        <v>3</v>
      </c>
      <c r="G17" s="51">
        <v>3</v>
      </c>
      <c r="H17" s="53"/>
      <c r="I17" s="51"/>
      <c r="J17" s="51"/>
      <c r="K17" s="52"/>
      <c r="L17" s="54"/>
      <c r="M17" s="55"/>
      <c r="N17" s="56"/>
      <c r="O17" s="55"/>
      <c r="P17" s="56"/>
      <c r="Q17" s="55"/>
      <c r="R17" s="56"/>
      <c r="S17" s="65"/>
    </row>
    <row r="18" spans="1:19" s="4" customFormat="1" ht="17.25" hidden="1" customHeight="1" x14ac:dyDescent="0.25">
      <c r="A18" s="41" t="s">
        <v>53</v>
      </c>
      <c r="B18" s="57"/>
      <c r="C18" s="58"/>
      <c r="D18" s="58"/>
      <c r="E18" s="58"/>
      <c r="F18" s="58"/>
      <c r="G18" s="58">
        <v>3</v>
      </c>
      <c r="H18" s="60"/>
      <c r="I18" s="58"/>
      <c r="J18" s="58"/>
      <c r="K18" s="59"/>
      <c r="L18" s="61"/>
      <c r="M18" s="62"/>
      <c r="N18" s="63"/>
      <c r="O18" s="62"/>
      <c r="P18" s="63"/>
      <c r="Q18" s="62"/>
      <c r="R18" s="63"/>
      <c r="S18" s="64"/>
    </row>
    <row r="19" spans="1:19" s="4" customFormat="1" ht="17.25" customHeight="1" x14ac:dyDescent="0.25">
      <c r="A19" s="41" t="s">
        <v>66</v>
      </c>
      <c r="B19" s="57"/>
      <c r="C19" s="58"/>
      <c r="D19" s="58"/>
      <c r="E19" s="58"/>
      <c r="F19" s="58"/>
      <c r="G19" s="58"/>
      <c r="H19" s="60">
        <v>3</v>
      </c>
      <c r="I19" s="58"/>
      <c r="J19" s="58">
        <v>3</v>
      </c>
      <c r="K19" s="59"/>
      <c r="L19" s="61"/>
      <c r="M19" s="62"/>
      <c r="N19" s="63"/>
      <c r="O19" s="55"/>
      <c r="P19" s="63">
        <v>138</v>
      </c>
      <c r="Q19" s="55">
        <f>ROUNDUP((P19/12),0)</f>
        <v>12</v>
      </c>
      <c r="R19" s="63">
        <v>60</v>
      </c>
      <c r="S19" s="76">
        <f>ROUNDUP((R19/12),0)</f>
        <v>5</v>
      </c>
    </row>
    <row r="20" spans="1:19" s="4" customFormat="1" ht="17.25" customHeight="1" x14ac:dyDescent="0.25">
      <c r="A20" s="49" t="s">
        <v>54</v>
      </c>
      <c r="B20" s="50"/>
      <c r="C20" s="51">
        <f>C10/2</f>
        <v>1.5</v>
      </c>
      <c r="D20" s="51">
        <f>D10/2</f>
        <v>1.5</v>
      </c>
      <c r="E20" s="51"/>
      <c r="F20" s="51"/>
      <c r="G20" s="51"/>
      <c r="H20" s="53">
        <f>H10/2</f>
        <v>1.5</v>
      </c>
      <c r="I20" s="51"/>
      <c r="J20" s="51">
        <f>J10/2</f>
        <v>1.5</v>
      </c>
      <c r="K20" s="52"/>
      <c r="L20" s="54">
        <v>182</v>
      </c>
      <c r="M20" s="55">
        <f>ROUNDUP((L20/12),0)</f>
        <v>16</v>
      </c>
      <c r="N20" s="56">
        <v>122</v>
      </c>
      <c r="O20" s="55">
        <f>ROUNDUP((N20/12),0)</f>
        <v>11</v>
      </c>
      <c r="P20" s="56">
        <v>94</v>
      </c>
      <c r="Q20" s="55">
        <f>ROUNDUP((P20/12),0)</f>
        <v>8</v>
      </c>
      <c r="R20" s="56">
        <v>37</v>
      </c>
      <c r="S20" s="76">
        <f>ROUNDUP((R20/12),0)</f>
        <v>4</v>
      </c>
    </row>
    <row r="21" spans="1:19" s="4" customFormat="1" ht="17.25" customHeight="1" x14ac:dyDescent="0.25">
      <c r="A21" s="41" t="s">
        <v>55</v>
      </c>
      <c r="B21" s="57"/>
      <c r="C21" s="58"/>
      <c r="D21" s="58">
        <f>D11/2</f>
        <v>1.5</v>
      </c>
      <c r="E21" s="58">
        <f>E11/2</f>
        <v>1.5</v>
      </c>
      <c r="F21" s="58"/>
      <c r="G21" s="58"/>
      <c r="H21" s="60"/>
      <c r="I21" s="58">
        <f>I11/2</f>
        <v>1.5</v>
      </c>
      <c r="J21" s="58">
        <f>J11/2</f>
        <v>1.5</v>
      </c>
      <c r="K21" s="59"/>
      <c r="L21" s="61"/>
      <c r="M21" s="62"/>
      <c r="N21" s="63">
        <v>166</v>
      </c>
      <c r="O21" s="55">
        <f>ROUNDUP((N21/12),0)</f>
        <v>14</v>
      </c>
      <c r="P21" s="63">
        <v>128</v>
      </c>
      <c r="Q21" s="62">
        <f>ROUNDUP((P21/12),0)</f>
        <v>11</v>
      </c>
      <c r="R21" s="63">
        <v>50</v>
      </c>
      <c r="S21" s="77">
        <f>ROUNDUP((R21/12),0)</f>
        <v>5</v>
      </c>
    </row>
    <row r="22" spans="1:19" s="4" customFormat="1" ht="17.25" customHeight="1" thickBot="1" x14ac:dyDescent="0.3">
      <c r="A22" s="67" t="s">
        <v>56</v>
      </c>
      <c r="B22" s="68"/>
      <c r="C22" s="69"/>
      <c r="D22" s="69"/>
      <c r="E22" s="69">
        <f>E12/2</f>
        <v>1.5</v>
      </c>
      <c r="F22" s="69">
        <f>F12/2</f>
        <v>1.5</v>
      </c>
      <c r="G22" s="69"/>
      <c r="H22" s="71"/>
      <c r="I22" s="69"/>
      <c r="J22" s="69">
        <f>J12/2</f>
        <v>1.5</v>
      </c>
      <c r="K22" s="70">
        <f>K12/2</f>
        <v>1.5</v>
      </c>
      <c r="L22" s="72"/>
      <c r="M22" s="73"/>
      <c r="N22" s="74"/>
      <c r="O22" s="74"/>
      <c r="P22" s="74">
        <v>238</v>
      </c>
      <c r="Q22" s="62">
        <f>ROUNDUP((P22/12),0)</f>
        <v>20</v>
      </c>
      <c r="R22" s="74">
        <v>123</v>
      </c>
      <c r="S22" s="78">
        <f>ROUNDUP((R22/12),0)</f>
        <v>11</v>
      </c>
    </row>
  </sheetData>
  <mergeCells count="8">
    <mergeCell ref="A1:S1"/>
    <mergeCell ref="A2:A3"/>
    <mergeCell ref="B2:G2"/>
    <mergeCell ref="H2:K2"/>
    <mergeCell ref="L2:M2"/>
    <mergeCell ref="N2:O2"/>
    <mergeCell ref="P2:Q2"/>
    <mergeCell ref="R2:S2"/>
  </mergeCells>
  <pageMargins left="0.23" right="0.19" top="0.14000000000000001" bottom="0.12" header="0.12" footer="0.13"/>
  <pageSetup paperSize="70" scale="76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Normal="100" workbookViewId="0">
      <selection activeCell="R25" sqref="R25"/>
    </sheetView>
  </sheetViews>
  <sheetFormatPr defaultRowHeight="15" x14ac:dyDescent="0.25"/>
  <cols>
    <col min="1" max="1" width="13.85546875" bestFit="1" customWidth="1"/>
    <col min="2" max="7" width="5" style="1" customWidth="1"/>
    <col min="8" max="8" width="4" style="1" hidden="1" customWidth="1"/>
    <col min="9" max="12" width="0" hidden="1" customWidth="1"/>
    <col min="13" max="20" width="5.5703125" style="1" customWidth="1"/>
  </cols>
  <sheetData>
    <row r="1" spans="1:20" s="66" customFormat="1" ht="21" customHeight="1" thickBot="1" x14ac:dyDescent="0.4">
      <c r="A1" s="84" t="s">
        <v>99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6.5" customHeight="1" x14ac:dyDescent="0.25">
      <c r="A2" s="85" t="s">
        <v>0</v>
      </c>
      <c r="B2" s="87" t="s">
        <v>38</v>
      </c>
      <c r="C2" s="88"/>
      <c r="D2" s="88"/>
      <c r="E2" s="88"/>
      <c r="F2" s="88"/>
      <c r="G2" s="89"/>
      <c r="H2" s="5"/>
      <c r="I2" s="83" t="s">
        <v>30</v>
      </c>
      <c r="J2" s="83"/>
      <c r="K2" s="83" t="s">
        <v>31</v>
      </c>
      <c r="L2" s="83"/>
      <c r="M2" s="90" t="s">
        <v>32</v>
      </c>
      <c r="N2" s="90"/>
      <c r="O2" s="90" t="s">
        <v>33</v>
      </c>
      <c r="P2" s="90"/>
      <c r="Q2" s="90" t="s">
        <v>34</v>
      </c>
      <c r="R2" s="90"/>
      <c r="S2" s="90" t="s">
        <v>35</v>
      </c>
      <c r="T2" s="91"/>
    </row>
    <row r="3" spans="1:20" s="4" customFormat="1" ht="31.5" customHeight="1" x14ac:dyDescent="0.25">
      <c r="A3" s="86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/>
      <c r="I3" s="10"/>
      <c r="J3" s="10"/>
      <c r="K3" s="10"/>
      <c r="L3" s="10"/>
      <c r="M3" s="11" t="s">
        <v>36</v>
      </c>
      <c r="N3" s="12" t="s">
        <v>37</v>
      </c>
      <c r="O3" s="11" t="s">
        <v>36</v>
      </c>
      <c r="P3" s="12" t="s">
        <v>37</v>
      </c>
      <c r="Q3" s="11" t="s">
        <v>36</v>
      </c>
      <c r="R3" s="12" t="s">
        <v>37</v>
      </c>
      <c r="S3" s="11" t="s">
        <v>36</v>
      </c>
      <c r="T3" s="13" t="s">
        <v>37</v>
      </c>
    </row>
    <row r="4" spans="1:20" s="2" customFormat="1" x14ac:dyDescent="0.25">
      <c r="A4" s="14" t="s">
        <v>7</v>
      </c>
      <c r="B4" s="15">
        <v>6</v>
      </c>
      <c r="C4" s="15">
        <v>4</v>
      </c>
      <c r="D4" s="15">
        <v>2</v>
      </c>
      <c r="E4" s="15"/>
      <c r="F4" s="15"/>
      <c r="G4" s="16"/>
      <c r="H4" s="17">
        <f>2*SUM(B4:G4)</f>
        <v>24</v>
      </c>
      <c r="I4" s="18">
        <v>1146</v>
      </c>
      <c r="J4" s="18">
        <f>I4/$H4</f>
        <v>47.75</v>
      </c>
      <c r="K4" s="18">
        <v>1065</v>
      </c>
      <c r="L4" s="18">
        <f>K4/$H4</f>
        <v>44.375</v>
      </c>
      <c r="M4" s="15">
        <v>236</v>
      </c>
      <c r="N4" s="19">
        <f>M4/$H4</f>
        <v>9.8333333333333339</v>
      </c>
      <c r="O4" s="15">
        <v>142</v>
      </c>
      <c r="P4" s="19">
        <f>O4/$H4</f>
        <v>5.916666666666667</v>
      </c>
      <c r="Q4" s="15">
        <v>89</v>
      </c>
      <c r="R4" s="19">
        <f t="shared" ref="R4:R24" si="0">Q4/$H4</f>
        <v>3.7083333333333335</v>
      </c>
      <c r="S4" s="15">
        <v>46</v>
      </c>
      <c r="T4" s="20">
        <f t="shared" ref="T4:T25" si="1">S4/$H4</f>
        <v>1.9166666666666667</v>
      </c>
    </row>
    <row r="5" spans="1:20" x14ac:dyDescent="0.25">
      <c r="A5" s="21" t="s">
        <v>8</v>
      </c>
      <c r="B5" s="22"/>
      <c r="C5" s="22">
        <v>6</v>
      </c>
      <c r="D5" s="22">
        <v>4</v>
      </c>
      <c r="E5" s="22">
        <v>2</v>
      </c>
      <c r="F5" s="22"/>
      <c r="G5" s="23"/>
      <c r="H5" s="24">
        <f t="shared" ref="H5:H25" si="2">2*SUM(B5:G5)</f>
        <v>24</v>
      </c>
      <c r="I5" s="25"/>
      <c r="J5" s="25"/>
      <c r="K5" s="25"/>
      <c r="L5" s="25"/>
      <c r="M5" s="22"/>
      <c r="N5" s="19"/>
      <c r="O5" s="22">
        <v>280</v>
      </c>
      <c r="P5" s="26">
        <f>O6/$H5</f>
        <v>11.666666666666666</v>
      </c>
      <c r="Q5" s="22">
        <v>192</v>
      </c>
      <c r="R5" s="26">
        <f t="shared" si="0"/>
        <v>8</v>
      </c>
      <c r="S5" s="22">
        <v>110</v>
      </c>
      <c r="T5" s="27">
        <f t="shared" si="1"/>
        <v>4.583333333333333</v>
      </c>
    </row>
    <row r="6" spans="1:20" s="2" customFormat="1" x14ac:dyDescent="0.25">
      <c r="A6" s="14" t="s">
        <v>9</v>
      </c>
      <c r="B6" s="15"/>
      <c r="C6" s="15">
        <v>6</v>
      </c>
      <c r="D6" s="15">
        <v>4</v>
      </c>
      <c r="E6" s="15">
        <v>2</v>
      </c>
      <c r="F6" s="15"/>
      <c r="G6" s="16"/>
      <c r="H6" s="17">
        <f t="shared" si="2"/>
        <v>24</v>
      </c>
      <c r="I6" s="18"/>
      <c r="J6" s="18"/>
      <c r="K6" s="18"/>
      <c r="L6" s="18"/>
      <c r="M6" s="22"/>
      <c r="N6" s="19"/>
      <c r="O6" s="22">
        <v>280</v>
      </c>
      <c r="P6" s="19">
        <f>O5/$H6</f>
        <v>11.666666666666666</v>
      </c>
      <c r="Q6" s="22">
        <v>192</v>
      </c>
      <c r="R6" s="19">
        <f t="shared" si="0"/>
        <v>8</v>
      </c>
      <c r="S6" s="22">
        <v>110</v>
      </c>
      <c r="T6" s="20">
        <f t="shared" si="1"/>
        <v>4.583333333333333</v>
      </c>
    </row>
    <row r="7" spans="1:20" x14ac:dyDescent="0.25">
      <c r="A7" s="21" t="s">
        <v>10</v>
      </c>
      <c r="B7" s="22"/>
      <c r="C7" s="22"/>
      <c r="D7" s="22">
        <v>6</v>
      </c>
      <c r="E7" s="22">
        <v>4</v>
      </c>
      <c r="F7" s="22">
        <v>2</v>
      </c>
      <c r="G7" s="23"/>
      <c r="H7" s="24">
        <f t="shared" si="2"/>
        <v>24</v>
      </c>
      <c r="I7" s="25"/>
      <c r="J7" s="25"/>
      <c r="K7" s="25"/>
      <c r="L7" s="25"/>
      <c r="M7" s="22"/>
      <c r="N7" s="26"/>
      <c r="O7" s="22"/>
      <c r="P7" s="19">
        <f>O6/$H7</f>
        <v>11.666666666666666</v>
      </c>
      <c r="Q7" s="22">
        <v>353</v>
      </c>
      <c r="R7" s="26">
        <f t="shared" si="0"/>
        <v>14.708333333333334</v>
      </c>
      <c r="S7" s="22">
        <v>225</v>
      </c>
      <c r="T7" s="27">
        <f t="shared" si="1"/>
        <v>9.375</v>
      </c>
    </row>
    <row r="8" spans="1:20" s="2" customFormat="1" x14ac:dyDescent="0.25">
      <c r="A8" s="14" t="s">
        <v>11</v>
      </c>
      <c r="B8" s="15"/>
      <c r="C8" s="15"/>
      <c r="D8" s="15"/>
      <c r="E8" s="15">
        <v>6</v>
      </c>
      <c r="F8" s="15">
        <v>4</v>
      </c>
      <c r="G8" s="16">
        <v>2</v>
      </c>
      <c r="H8" s="17">
        <f t="shared" si="2"/>
        <v>24</v>
      </c>
      <c r="I8" s="18"/>
      <c r="J8" s="18"/>
      <c r="K8" s="18"/>
      <c r="L8" s="18"/>
      <c r="M8" s="15"/>
      <c r="N8" s="19"/>
      <c r="O8" s="15"/>
      <c r="P8" s="19"/>
      <c r="Q8" s="15"/>
      <c r="R8" s="26"/>
      <c r="S8" s="15">
        <v>338</v>
      </c>
      <c r="T8" s="20">
        <f t="shared" si="1"/>
        <v>14.083333333333334</v>
      </c>
    </row>
    <row r="9" spans="1:20" x14ac:dyDescent="0.25">
      <c r="A9" s="21" t="s">
        <v>12</v>
      </c>
      <c r="B9" s="22">
        <v>3</v>
      </c>
      <c r="C9" s="22">
        <v>3</v>
      </c>
      <c r="D9" s="22">
        <v>3</v>
      </c>
      <c r="E9" s="22"/>
      <c r="F9" s="22"/>
      <c r="G9" s="23"/>
      <c r="H9" s="24">
        <f t="shared" si="2"/>
        <v>18</v>
      </c>
      <c r="I9" s="25"/>
      <c r="J9" s="25"/>
      <c r="K9" s="25"/>
      <c r="L9" s="25"/>
      <c r="M9" s="22">
        <v>226</v>
      </c>
      <c r="N9" s="26">
        <f>M9/$H9</f>
        <v>12.555555555555555</v>
      </c>
      <c r="O9" s="22">
        <v>142</v>
      </c>
      <c r="P9" s="26">
        <f>O9/$H9</f>
        <v>7.8888888888888893</v>
      </c>
      <c r="Q9" s="22">
        <v>92</v>
      </c>
      <c r="R9" s="26">
        <f t="shared" si="0"/>
        <v>5.1111111111111107</v>
      </c>
      <c r="S9" s="22">
        <v>50</v>
      </c>
      <c r="T9" s="27">
        <f t="shared" si="1"/>
        <v>2.7777777777777777</v>
      </c>
    </row>
    <row r="10" spans="1:20" s="2" customFormat="1" x14ac:dyDescent="0.25">
      <c r="A10" s="14" t="s">
        <v>13</v>
      </c>
      <c r="B10" s="15"/>
      <c r="C10" s="15">
        <v>3</v>
      </c>
      <c r="D10" s="15">
        <v>3</v>
      </c>
      <c r="E10" s="15">
        <v>3</v>
      </c>
      <c r="F10" s="15"/>
      <c r="G10" s="16"/>
      <c r="H10" s="17">
        <f t="shared" si="2"/>
        <v>18</v>
      </c>
      <c r="I10" s="18"/>
      <c r="J10" s="18"/>
      <c r="K10" s="18"/>
      <c r="L10" s="18"/>
      <c r="M10" s="15"/>
      <c r="N10" s="26"/>
      <c r="O10" s="15">
        <v>257</v>
      </c>
      <c r="P10" s="19">
        <f>O10/$H10</f>
        <v>14.277777777777779</v>
      </c>
      <c r="Q10" s="15">
        <v>181</v>
      </c>
      <c r="R10" s="19">
        <f t="shared" si="0"/>
        <v>10.055555555555555</v>
      </c>
      <c r="S10" s="15">
        <v>108</v>
      </c>
      <c r="T10" s="20">
        <f t="shared" si="1"/>
        <v>6</v>
      </c>
    </row>
    <row r="11" spans="1:20" x14ac:dyDescent="0.25">
      <c r="A11" s="21" t="s">
        <v>14</v>
      </c>
      <c r="B11" s="22"/>
      <c r="C11" s="22"/>
      <c r="D11" s="22">
        <v>3</v>
      </c>
      <c r="E11" s="22">
        <v>3</v>
      </c>
      <c r="F11" s="22">
        <v>3</v>
      </c>
      <c r="G11" s="23"/>
      <c r="H11" s="24">
        <f t="shared" si="2"/>
        <v>18</v>
      </c>
      <c r="I11" s="25"/>
      <c r="J11" s="25"/>
      <c r="K11" s="25"/>
      <c r="L11" s="25"/>
      <c r="M11" s="22"/>
      <c r="N11" s="26"/>
      <c r="O11" s="22"/>
      <c r="P11" s="19"/>
      <c r="Q11" s="22">
        <v>310</v>
      </c>
      <c r="R11" s="26">
        <f t="shared" si="0"/>
        <v>17.222222222222221</v>
      </c>
      <c r="S11" s="22">
        <v>206</v>
      </c>
      <c r="T11" s="27">
        <f t="shared" si="1"/>
        <v>11.444444444444445</v>
      </c>
    </row>
    <row r="12" spans="1:20" s="2" customFormat="1" x14ac:dyDescent="0.25">
      <c r="A12" s="14" t="s">
        <v>15</v>
      </c>
      <c r="B12" s="15"/>
      <c r="C12" s="15"/>
      <c r="D12" s="15"/>
      <c r="E12" s="15">
        <v>3</v>
      </c>
      <c r="F12" s="15">
        <v>3</v>
      </c>
      <c r="G12" s="16">
        <v>3</v>
      </c>
      <c r="H12" s="17">
        <f t="shared" si="2"/>
        <v>18</v>
      </c>
      <c r="I12" s="18"/>
      <c r="J12" s="18"/>
      <c r="K12" s="18"/>
      <c r="L12" s="18"/>
      <c r="M12" s="15"/>
      <c r="N12" s="19"/>
      <c r="O12" s="15"/>
      <c r="P12" s="19"/>
      <c r="Q12" s="15"/>
      <c r="R12" s="19"/>
      <c r="S12" s="15">
        <v>343</v>
      </c>
      <c r="T12" s="20">
        <f t="shared" si="1"/>
        <v>19.055555555555557</v>
      </c>
    </row>
    <row r="13" spans="1:20" x14ac:dyDescent="0.25">
      <c r="A13" s="21" t="s">
        <v>17</v>
      </c>
      <c r="B13" s="22">
        <v>4</v>
      </c>
      <c r="C13" s="22">
        <v>4</v>
      </c>
      <c r="D13" s="22"/>
      <c r="E13" s="22"/>
      <c r="F13" s="22"/>
      <c r="G13" s="23"/>
      <c r="H13" s="24">
        <f t="shared" si="2"/>
        <v>16</v>
      </c>
      <c r="I13" s="25"/>
      <c r="J13" s="25"/>
      <c r="K13" s="25"/>
      <c r="L13" s="25"/>
      <c r="M13" s="22">
        <v>129</v>
      </c>
      <c r="N13" s="26">
        <f>M13/$H13</f>
        <v>8.0625</v>
      </c>
      <c r="O13" s="22">
        <v>72</v>
      </c>
      <c r="P13" s="26">
        <f>O13/$H13</f>
        <v>4.5</v>
      </c>
      <c r="Q13" s="22">
        <v>42</v>
      </c>
      <c r="R13" s="26">
        <f t="shared" si="0"/>
        <v>2.625</v>
      </c>
      <c r="S13" s="22">
        <v>20</v>
      </c>
      <c r="T13" s="27">
        <f t="shared" si="1"/>
        <v>1.25</v>
      </c>
    </row>
    <row r="14" spans="1:20" s="2" customFormat="1" x14ac:dyDescent="0.25">
      <c r="A14" s="14" t="s">
        <v>18</v>
      </c>
      <c r="B14" s="15"/>
      <c r="C14" s="15">
        <v>4</v>
      </c>
      <c r="D14" s="15">
        <v>4</v>
      </c>
      <c r="E14" s="15"/>
      <c r="F14" s="15"/>
      <c r="G14" s="16"/>
      <c r="H14" s="17">
        <f t="shared" si="2"/>
        <v>16</v>
      </c>
      <c r="I14" s="18"/>
      <c r="J14" s="18"/>
      <c r="K14" s="18"/>
      <c r="L14" s="18"/>
      <c r="M14" s="15"/>
      <c r="N14" s="26"/>
      <c r="O14" s="15">
        <v>168</v>
      </c>
      <c r="P14" s="19">
        <f>O14/$H14</f>
        <v>10.5</v>
      </c>
      <c r="Q14" s="15">
        <v>111</v>
      </c>
      <c r="R14" s="19">
        <f t="shared" si="0"/>
        <v>6.9375</v>
      </c>
      <c r="S14" s="15">
        <v>61</v>
      </c>
      <c r="T14" s="20">
        <f t="shared" si="1"/>
        <v>3.8125</v>
      </c>
    </row>
    <row r="15" spans="1:20" x14ac:dyDescent="0.25">
      <c r="A15" s="21" t="s">
        <v>16</v>
      </c>
      <c r="B15" s="22"/>
      <c r="C15" s="22"/>
      <c r="D15" s="22">
        <v>4</v>
      </c>
      <c r="E15" s="22">
        <v>4</v>
      </c>
      <c r="F15" s="22"/>
      <c r="G15" s="23"/>
      <c r="H15" s="24">
        <f t="shared" si="2"/>
        <v>16</v>
      </c>
      <c r="I15" s="25"/>
      <c r="J15" s="25"/>
      <c r="K15" s="25"/>
      <c r="L15" s="25"/>
      <c r="M15" s="22"/>
      <c r="N15" s="22"/>
      <c r="O15" s="22"/>
      <c r="P15" s="26"/>
      <c r="Q15" s="22">
        <v>211</v>
      </c>
      <c r="R15" s="26">
        <f t="shared" si="0"/>
        <v>13.1875</v>
      </c>
      <c r="S15" s="22">
        <v>129</v>
      </c>
      <c r="T15" s="27">
        <f t="shared" si="1"/>
        <v>8.0625</v>
      </c>
    </row>
    <row r="16" spans="1:20" s="2" customFormat="1" x14ac:dyDescent="0.25">
      <c r="A16" s="14" t="s">
        <v>19</v>
      </c>
      <c r="B16" s="15"/>
      <c r="C16" s="15"/>
      <c r="D16" s="15"/>
      <c r="E16" s="15">
        <v>4</v>
      </c>
      <c r="F16" s="15">
        <v>4</v>
      </c>
      <c r="G16" s="16"/>
      <c r="H16" s="17">
        <f t="shared" si="2"/>
        <v>16</v>
      </c>
      <c r="I16" s="18"/>
      <c r="J16" s="18"/>
      <c r="K16" s="18"/>
      <c r="L16" s="18"/>
      <c r="M16" s="15"/>
      <c r="N16" s="15"/>
      <c r="O16" s="15"/>
      <c r="P16" s="19"/>
      <c r="Q16" s="15"/>
      <c r="R16" s="19"/>
      <c r="S16" s="15">
        <v>229</v>
      </c>
      <c r="T16" s="20">
        <f t="shared" si="1"/>
        <v>14.3125</v>
      </c>
    </row>
    <row r="17" spans="1:22" x14ac:dyDescent="0.25">
      <c r="A17" s="21" t="s">
        <v>20</v>
      </c>
      <c r="B17" s="22"/>
      <c r="C17" s="22"/>
      <c r="D17" s="22" t="s">
        <v>29</v>
      </c>
      <c r="E17" s="22" t="s">
        <v>29</v>
      </c>
      <c r="F17" s="22" t="s">
        <v>29</v>
      </c>
      <c r="G17" s="23"/>
      <c r="H17" s="24">
        <v>15</v>
      </c>
      <c r="I17" s="25"/>
      <c r="J17" s="25"/>
      <c r="K17" s="25"/>
      <c r="L17" s="25"/>
      <c r="M17" s="22"/>
      <c r="N17" s="22"/>
      <c r="O17" s="22"/>
      <c r="P17" s="26"/>
      <c r="Q17" s="22">
        <v>258</v>
      </c>
      <c r="R17" s="26">
        <f t="shared" si="0"/>
        <v>17.2</v>
      </c>
      <c r="S17" s="22">
        <v>172</v>
      </c>
      <c r="T17" s="27">
        <f t="shared" si="1"/>
        <v>11.466666666666667</v>
      </c>
    </row>
    <row r="18" spans="1:22" s="2" customFormat="1" x14ac:dyDescent="0.25">
      <c r="A18" s="14" t="s">
        <v>22</v>
      </c>
      <c r="B18" s="15">
        <v>4</v>
      </c>
      <c r="C18" s="15">
        <v>2</v>
      </c>
      <c r="D18" s="15"/>
      <c r="E18" s="15"/>
      <c r="F18" s="15"/>
      <c r="G18" s="16"/>
      <c r="H18" s="17">
        <f t="shared" si="2"/>
        <v>12</v>
      </c>
      <c r="I18" s="18"/>
      <c r="J18" s="18"/>
      <c r="K18" s="18"/>
      <c r="L18" s="18"/>
      <c r="M18" s="15">
        <v>86</v>
      </c>
      <c r="N18" s="19">
        <f>M18/$H18</f>
        <v>7.166666666666667</v>
      </c>
      <c r="O18" s="15">
        <v>47</v>
      </c>
      <c r="P18" s="19">
        <f>O18/$H18</f>
        <v>3.9166666666666665</v>
      </c>
      <c r="Q18" s="15">
        <v>27</v>
      </c>
      <c r="R18" s="19">
        <f t="shared" si="0"/>
        <v>2.25</v>
      </c>
      <c r="S18" s="15">
        <v>13</v>
      </c>
      <c r="T18" s="20">
        <f t="shared" si="1"/>
        <v>1.0833333333333333</v>
      </c>
    </row>
    <row r="19" spans="1:22" x14ac:dyDescent="0.25">
      <c r="A19" s="21" t="s">
        <v>23</v>
      </c>
      <c r="B19" s="22"/>
      <c r="C19" s="22">
        <v>4</v>
      </c>
      <c r="D19" s="22">
        <v>2</v>
      </c>
      <c r="E19" s="22"/>
      <c r="F19" s="22"/>
      <c r="G19" s="23"/>
      <c r="H19" s="24">
        <f t="shared" si="2"/>
        <v>12</v>
      </c>
      <c r="I19" s="25"/>
      <c r="J19" s="25"/>
      <c r="K19" s="25"/>
      <c r="L19" s="25"/>
      <c r="M19" s="22"/>
      <c r="N19" s="19"/>
      <c r="O19" s="22">
        <v>109</v>
      </c>
      <c r="P19" s="26">
        <f>O19/$H19</f>
        <v>9.0833333333333339</v>
      </c>
      <c r="Q19" s="22">
        <v>71</v>
      </c>
      <c r="R19" s="26">
        <f t="shared" si="0"/>
        <v>5.916666666666667</v>
      </c>
      <c r="S19" s="22">
        <v>38</v>
      </c>
      <c r="T19" s="27">
        <f t="shared" si="1"/>
        <v>3.1666666666666665</v>
      </c>
    </row>
    <row r="20" spans="1:22" s="2" customFormat="1" x14ac:dyDescent="0.25">
      <c r="A20" s="14" t="s">
        <v>21</v>
      </c>
      <c r="B20" s="15"/>
      <c r="C20" s="15"/>
      <c r="D20" s="15">
        <v>4</v>
      </c>
      <c r="E20" s="15">
        <v>2</v>
      </c>
      <c r="F20" s="15"/>
      <c r="G20" s="16"/>
      <c r="H20" s="17">
        <f t="shared" si="2"/>
        <v>12</v>
      </c>
      <c r="I20" s="18"/>
      <c r="J20" s="18"/>
      <c r="K20" s="18"/>
      <c r="L20" s="18"/>
      <c r="M20" s="15"/>
      <c r="N20" s="15"/>
      <c r="O20" s="15"/>
      <c r="P20" s="26"/>
      <c r="Q20" s="15">
        <v>146</v>
      </c>
      <c r="R20" s="19">
        <f t="shared" si="0"/>
        <v>12.166666666666666</v>
      </c>
      <c r="S20" s="15">
        <v>88</v>
      </c>
      <c r="T20" s="20">
        <f t="shared" si="1"/>
        <v>7.333333333333333</v>
      </c>
    </row>
    <row r="21" spans="1:22" x14ac:dyDescent="0.25">
      <c r="A21" s="21" t="s">
        <v>24</v>
      </c>
      <c r="B21" s="22"/>
      <c r="C21" s="22"/>
      <c r="D21" s="22"/>
      <c r="E21" s="22">
        <v>4</v>
      </c>
      <c r="F21" s="22">
        <v>2</v>
      </c>
      <c r="G21" s="23"/>
      <c r="H21" s="24">
        <f t="shared" si="2"/>
        <v>12</v>
      </c>
      <c r="I21" s="25"/>
      <c r="J21" s="25"/>
      <c r="K21" s="25"/>
      <c r="L21" s="25"/>
      <c r="M21" s="22"/>
      <c r="N21" s="22"/>
      <c r="O21" s="22"/>
      <c r="P21" s="22"/>
      <c r="Q21" s="22"/>
      <c r="R21" s="26"/>
      <c r="S21" s="22">
        <v>156</v>
      </c>
      <c r="T21" s="27">
        <f t="shared" si="1"/>
        <v>13</v>
      </c>
      <c r="V21" s="3"/>
    </row>
    <row r="22" spans="1:22" s="2" customFormat="1" x14ac:dyDescent="0.25">
      <c r="A22" s="14" t="s">
        <v>26</v>
      </c>
      <c r="B22" s="15">
        <v>2</v>
      </c>
      <c r="C22" s="15">
        <v>2</v>
      </c>
      <c r="D22" s="15"/>
      <c r="E22" s="15"/>
      <c r="F22" s="15"/>
      <c r="G22" s="16"/>
      <c r="H22" s="17">
        <f t="shared" si="2"/>
        <v>8</v>
      </c>
      <c r="I22" s="18"/>
      <c r="J22" s="18"/>
      <c r="K22" s="18"/>
      <c r="L22" s="18"/>
      <c r="M22" s="15"/>
      <c r="N22" s="15"/>
      <c r="O22" s="15"/>
      <c r="P22" s="15"/>
      <c r="Q22" s="15">
        <v>21</v>
      </c>
      <c r="R22" s="19">
        <f t="shared" si="0"/>
        <v>2.625</v>
      </c>
      <c r="S22" s="15">
        <v>10</v>
      </c>
      <c r="T22" s="20">
        <f t="shared" si="1"/>
        <v>1.25</v>
      </c>
    </row>
    <row r="23" spans="1:22" x14ac:dyDescent="0.25">
      <c r="A23" s="21" t="s">
        <v>27</v>
      </c>
      <c r="B23" s="22"/>
      <c r="C23" s="22">
        <v>2</v>
      </c>
      <c r="D23" s="22">
        <v>2</v>
      </c>
      <c r="E23" s="22"/>
      <c r="F23" s="22"/>
      <c r="G23" s="23"/>
      <c r="H23" s="24">
        <f t="shared" si="2"/>
        <v>8</v>
      </c>
      <c r="I23" s="25"/>
      <c r="J23" s="25"/>
      <c r="K23" s="25"/>
      <c r="L23" s="25"/>
      <c r="M23" s="22"/>
      <c r="N23" s="22"/>
      <c r="O23" s="22"/>
      <c r="P23" s="22"/>
      <c r="Q23" s="22">
        <v>56</v>
      </c>
      <c r="R23" s="26">
        <f t="shared" si="0"/>
        <v>7</v>
      </c>
      <c r="S23" s="22">
        <v>31</v>
      </c>
      <c r="T23" s="27">
        <f t="shared" si="1"/>
        <v>3.875</v>
      </c>
    </row>
    <row r="24" spans="1:22" s="2" customFormat="1" x14ac:dyDescent="0.25">
      <c r="A24" s="14" t="s">
        <v>25</v>
      </c>
      <c r="B24" s="15"/>
      <c r="C24" s="15"/>
      <c r="D24" s="15">
        <v>2</v>
      </c>
      <c r="E24" s="15">
        <v>2</v>
      </c>
      <c r="F24" s="15"/>
      <c r="G24" s="16"/>
      <c r="H24" s="17">
        <f t="shared" si="2"/>
        <v>8</v>
      </c>
      <c r="I24" s="18"/>
      <c r="J24" s="18"/>
      <c r="K24" s="18"/>
      <c r="L24" s="18"/>
      <c r="M24" s="15"/>
      <c r="N24" s="15"/>
      <c r="O24" s="15"/>
      <c r="P24" s="15"/>
      <c r="Q24" s="15">
        <v>106</v>
      </c>
      <c r="R24" s="19">
        <f t="shared" si="0"/>
        <v>13.25</v>
      </c>
      <c r="S24" s="15">
        <v>65</v>
      </c>
      <c r="T24" s="20">
        <f t="shared" si="1"/>
        <v>8.125</v>
      </c>
    </row>
    <row r="25" spans="1:22" ht="15.75" thickBot="1" x14ac:dyDescent="0.3">
      <c r="A25" s="28" t="s">
        <v>28</v>
      </c>
      <c r="B25" s="29"/>
      <c r="C25" s="29"/>
      <c r="D25" s="29"/>
      <c r="E25" s="29">
        <v>2</v>
      </c>
      <c r="F25" s="29">
        <v>2</v>
      </c>
      <c r="G25" s="30"/>
      <c r="H25" s="31">
        <f t="shared" si="2"/>
        <v>8</v>
      </c>
      <c r="I25" s="32"/>
      <c r="J25" s="32"/>
      <c r="K25" s="32"/>
      <c r="L25" s="32"/>
      <c r="M25" s="29"/>
      <c r="N25" s="29"/>
      <c r="O25" s="29"/>
      <c r="P25" s="29"/>
      <c r="Q25" s="29"/>
      <c r="R25" s="19"/>
      <c r="S25" s="29">
        <v>114</v>
      </c>
      <c r="T25" s="33">
        <f t="shared" si="1"/>
        <v>14.25</v>
      </c>
    </row>
  </sheetData>
  <mergeCells count="7">
    <mergeCell ref="A1:T1"/>
    <mergeCell ref="A2:A3"/>
    <mergeCell ref="B2:G2"/>
    <mergeCell ref="M2:N2"/>
    <mergeCell ref="O2:P2"/>
    <mergeCell ref="Q2:R2"/>
    <mergeCell ref="S2:T2"/>
  </mergeCells>
  <printOptions horizontalCentered="1" verticalCentered="1"/>
  <pageMargins left="0.11811023622047245" right="0.11811023622047245" top="0.11811023622047245" bottom="0.13" header="0.11811023622047245" footer="0.12"/>
  <pageSetup paperSize="70" scale="7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zoomScaleNormal="100" workbookViewId="0">
      <selection activeCell="R22" sqref="R22"/>
    </sheetView>
  </sheetViews>
  <sheetFormatPr defaultRowHeight="15" x14ac:dyDescent="0.25"/>
  <cols>
    <col min="1" max="1" width="12.140625" customWidth="1"/>
    <col min="2" max="11" width="4.140625" style="1" customWidth="1"/>
    <col min="12" max="12" width="5.140625" customWidth="1"/>
    <col min="13" max="13" width="4" customWidth="1"/>
    <col min="14" max="14" width="5.140625" customWidth="1"/>
    <col min="15" max="15" width="4.140625" customWidth="1"/>
    <col min="16" max="16" width="5.140625" customWidth="1"/>
    <col min="17" max="17" width="4.140625" customWidth="1"/>
    <col min="18" max="18" width="5.140625" customWidth="1"/>
    <col min="19" max="19" width="4.140625" customWidth="1"/>
  </cols>
  <sheetData>
    <row r="1" spans="1:19" s="4" customFormat="1" ht="27" customHeight="1" thickBot="1" x14ac:dyDescent="0.3">
      <c r="A1" s="92" t="s">
        <v>100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6.5" customHeight="1" thickBot="1" x14ac:dyDescent="0.3">
      <c r="A2" s="93" t="s">
        <v>0</v>
      </c>
      <c r="B2" s="95" t="s">
        <v>64</v>
      </c>
      <c r="C2" s="96"/>
      <c r="D2" s="96"/>
      <c r="E2" s="96"/>
      <c r="F2" s="96"/>
      <c r="G2" s="97"/>
      <c r="H2" s="98" t="s">
        <v>65</v>
      </c>
      <c r="I2" s="99"/>
      <c r="J2" s="99"/>
      <c r="K2" s="100"/>
      <c r="L2" s="101" t="s">
        <v>32</v>
      </c>
      <c r="M2" s="102"/>
      <c r="N2" s="103" t="s">
        <v>33</v>
      </c>
      <c r="O2" s="102"/>
      <c r="P2" s="99" t="s">
        <v>34</v>
      </c>
      <c r="Q2" s="99"/>
      <c r="R2" s="99" t="s">
        <v>35</v>
      </c>
      <c r="S2" s="100"/>
    </row>
    <row r="3" spans="1:19" s="4" customFormat="1" ht="31.5" customHeight="1" thickBot="1" x14ac:dyDescent="0.3">
      <c r="A3" s="94"/>
      <c r="B3" s="34" t="s">
        <v>57</v>
      </c>
      <c r="C3" s="35" t="s">
        <v>58</v>
      </c>
      <c r="D3" s="35" t="s">
        <v>59</v>
      </c>
      <c r="E3" s="35" t="s">
        <v>60</v>
      </c>
      <c r="F3" s="35" t="s">
        <v>61</v>
      </c>
      <c r="G3" s="35" t="s">
        <v>63</v>
      </c>
      <c r="H3" s="36" t="s">
        <v>60</v>
      </c>
      <c r="I3" s="37" t="s">
        <v>61</v>
      </c>
      <c r="J3" s="37" t="s">
        <v>63</v>
      </c>
      <c r="K3" s="38" t="s">
        <v>62</v>
      </c>
      <c r="L3" s="79" t="s">
        <v>36</v>
      </c>
      <c r="M3" s="39" t="s">
        <v>67</v>
      </c>
      <c r="N3" s="79" t="s">
        <v>36</v>
      </c>
      <c r="O3" s="39" t="s">
        <v>67</v>
      </c>
      <c r="P3" s="79" t="s">
        <v>36</v>
      </c>
      <c r="Q3" s="39" t="s">
        <v>67</v>
      </c>
      <c r="R3" s="79" t="s">
        <v>36</v>
      </c>
      <c r="S3" s="40" t="s">
        <v>67</v>
      </c>
    </row>
    <row r="4" spans="1:19" s="4" customFormat="1" ht="17.25" customHeight="1" x14ac:dyDescent="0.25">
      <c r="A4" s="41" t="s">
        <v>92</v>
      </c>
      <c r="B4" s="42">
        <v>3</v>
      </c>
      <c r="C4" s="43">
        <v>3</v>
      </c>
      <c r="D4" s="43"/>
      <c r="E4" s="43"/>
      <c r="F4" s="43"/>
      <c r="G4" s="43"/>
      <c r="H4" s="45">
        <v>3</v>
      </c>
      <c r="I4" s="43"/>
      <c r="J4" s="43">
        <v>3</v>
      </c>
      <c r="K4" s="44"/>
      <c r="L4" s="46">
        <v>426</v>
      </c>
      <c r="M4" s="47">
        <f>ROUNDUP((L4/24),0)</f>
        <v>18</v>
      </c>
      <c r="N4" s="48">
        <v>305</v>
      </c>
      <c r="O4" s="47">
        <f>ROUNDUP((N4/24),0)</f>
        <v>13</v>
      </c>
      <c r="P4" s="48">
        <v>226</v>
      </c>
      <c r="Q4" s="47">
        <f>ROUNDUP((P4/24),0)</f>
        <v>10</v>
      </c>
      <c r="R4" s="48">
        <v>147</v>
      </c>
      <c r="S4" s="75">
        <f>ROUNDUP((R4/24),0)</f>
        <v>7</v>
      </c>
    </row>
    <row r="5" spans="1:19" s="4" customFormat="1" ht="17.25" customHeight="1" x14ac:dyDescent="0.25">
      <c r="A5" s="49" t="s">
        <v>101</v>
      </c>
      <c r="B5" s="50">
        <v>1.5</v>
      </c>
      <c r="C5" s="51">
        <v>1.5</v>
      </c>
      <c r="D5" s="51"/>
      <c r="E5" s="51"/>
      <c r="F5" s="51"/>
      <c r="G5" s="51"/>
      <c r="H5" s="53">
        <v>1.5</v>
      </c>
      <c r="I5" s="51"/>
      <c r="J5" s="51">
        <v>1.5</v>
      </c>
      <c r="K5" s="52"/>
      <c r="L5" s="54">
        <v>213</v>
      </c>
      <c r="M5" s="55">
        <f>ROUNDUP((L5/12),0)</f>
        <v>18</v>
      </c>
      <c r="N5" s="56">
        <v>153</v>
      </c>
      <c r="O5" s="55">
        <f>ROUNDUP((N5/12),0)</f>
        <v>13</v>
      </c>
      <c r="P5" s="56">
        <v>113</v>
      </c>
      <c r="Q5" s="55">
        <f>ROUNDUP((P5/12),0)</f>
        <v>10</v>
      </c>
      <c r="R5" s="56">
        <v>74</v>
      </c>
      <c r="S5" s="76">
        <f>ROUNDUP((R5/12),0)</f>
        <v>7</v>
      </c>
    </row>
    <row r="6" spans="1:19" s="4" customFormat="1" ht="17.25" customHeight="1" x14ac:dyDescent="0.25">
      <c r="A6" s="41" t="s">
        <v>41</v>
      </c>
      <c r="B6" s="57"/>
      <c r="C6" s="58"/>
      <c r="D6" s="58">
        <v>2.5</v>
      </c>
      <c r="E6" s="58">
        <v>2.5</v>
      </c>
      <c r="F6" s="58">
        <v>2.5</v>
      </c>
      <c r="G6" s="58"/>
      <c r="H6" s="60"/>
      <c r="I6" s="58"/>
      <c r="J6" s="58"/>
      <c r="K6" s="59"/>
      <c r="L6" s="61"/>
      <c r="M6" s="62"/>
      <c r="N6" s="63"/>
      <c r="O6" s="55"/>
      <c r="P6" s="63">
        <v>236</v>
      </c>
      <c r="Q6" s="62">
        <f>P6/15</f>
        <v>15.733333333333333</v>
      </c>
      <c r="R6" s="63">
        <v>151</v>
      </c>
      <c r="S6" s="64">
        <f>R6/15</f>
        <v>10.066666666666666</v>
      </c>
    </row>
    <row r="7" spans="1:19" s="4" customFormat="1" ht="17.25" customHeight="1" x14ac:dyDescent="0.25">
      <c r="A7" s="49" t="s">
        <v>42</v>
      </c>
      <c r="B7" s="50"/>
      <c r="C7" s="51">
        <v>6</v>
      </c>
      <c r="D7" s="51"/>
      <c r="E7" s="51"/>
      <c r="F7" s="51"/>
      <c r="G7" s="51"/>
      <c r="H7" s="53"/>
      <c r="I7" s="51"/>
      <c r="J7" s="51"/>
      <c r="K7" s="52"/>
      <c r="L7" s="54"/>
      <c r="M7" s="55"/>
      <c r="N7" s="56">
        <v>98</v>
      </c>
      <c r="O7" s="55">
        <f>ROUNDUP((N7/12),0)</f>
        <v>9</v>
      </c>
      <c r="P7" s="56">
        <v>61</v>
      </c>
      <c r="Q7" s="55">
        <f>ROUNDUP((P7/12),0)</f>
        <v>6</v>
      </c>
      <c r="R7" s="56">
        <v>31</v>
      </c>
      <c r="S7" s="76">
        <f>ROUNDUP((R7/12),0)</f>
        <v>3</v>
      </c>
    </row>
    <row r="8" spans="1:19" s="4" customFormat="1" ht="17.25" customHeight="1" x14ac:dyDescent="0.25">
      <c r="A8" s="41" t="s">
        <v>43</v>
      </c>
      <c r="B8" s="57"/>
      <c r="C8" s="58"/>
      <c r="D8" s="58">
        <v>6</v>
      </c>
      <c r="E8" s="58"/>
      <c r="F8" s="58"/>
      <c r="G8" s="58"/>
      <c r="H8" s="60"/>
      <c r="I8" s="58"/>
      <c r="J8" s="58"/>
      <c r="K8" s="59"/>
      <c r="L8" s="61"/>
      <c r="M8" s="62"/>
      <c r="N8" s="63">
        <v>156</v>
      </c>
      <c r="O8" s="55">
        <f>ROUNDUP((N8/12),0)</f>
        <v>13</v>
      </c>
      <c r="P8" s="63">
        <v>103</v>
      </c>
      <c r="Q8" s="55">
        <f>ROUNDUP((P8/12),0)</f>
        <v>9</v>
      </c>
      <c r="R8" s="63">
        <v>57</v>
      </c>
      <c r="S8" s="76">
        <f>ROUNDUP((R8/12),0)</f>
        <v>5</v>
      </c>
    </row>
    <row r="9" spans="1:19" s="4" customFormat="1" ht="17.25" customHeight="1" x14ac:dyDescent="0.25">
      <c r="A9" s="49" t="s">
        <v>44</v>
      </c>
      <c r="B9" s="50"/>
      <c r="C9" s="51"/>
      <c r="D9" s="51"/>
      <c r="E9" s="51">
        <v>3</v>
      </c>
      <c r="F9" s="51"/>
      <c r="G9" s="51">
        <v>3</v>
      </c>
      <c r="H9" s="53"/>
      <c r="I9" s="51"/>
      <c r="J9" s="51"/>
      <c r="K9" s="52"/>
      <c r="L9" s="54"/>
      <c r="M9" s="55"/>
      <c r="N9" s="56"/>
      <c r="O9" s="55"/>
      <c r="P9" s="56"/>
      <c r="Q9" s="55">
        <f>ROUNDUP((P9/12),0)</f>
        <v>0</v>
      </c>
      <c r="R9" s="56"/>
      <c r="S9" s="76">
        <f>ROUNDUP((R9/12),0)</f>
        <v>0</v>
      </c>
    </row>
    <row r="10" spans="1:19" s="4" customFormat="1" ht="17.25" customHeight="1" x14ac:dyDescent="0.25">
      <c r="A10" s="41" t="s">
        <v>45</v>
      </c>
      <c r="B10" s="57"/>
      <c r="C10" s="58">
        <v>3</v>
      </c>
      <c r="D10" s="58">
        <v>3</v>
      </c>
      <c r="E10" s="58"/>
      <c r="F10" s="58"/>
      <c r="G10" s="58"/>
      <c r="H10" s="60">
        <v>3</v>
      </c>
      <c r="I10" s="58"/>
      <c r="J10" s="58">
        <v>3</v>
      </c>
      <c r="K10" s="59"/>
      <c r="L10" s="61"/>
      <c r="M10" s="55"/>
      <c r="N10" s="63">
        <v>364</v>
      </c>
      <c r="O10" s="47">
        <f>ROUNDUP((N10/24),0)</f>
        <v>16</v>
      </c>
      <c r="P10" s="63">
        <v>266</v>
      </c>
      <c r="Q10" s="47">
        <f>ROUNDUP((P10/24),0)</f>
        <v>12</v>
      </c>
      <c r="R10" s="63">
        <v>171</v>
      </c>
      <c r="S10" s="75">
        <f>ROUNDUP((R10/24),0)</f>
        <v>8</v>
      </c>
    </row>
    <row r="11" spans="1:19" s="4" customFormat="1" ht="17.25" customHeight="1" x14ac:dyDescent="0.25">
      <c r="A11" s="49" t="s">
        <v>46</v>
      </c>
      <c r="B11" s="50"/>
      <c r="C11" s="51"/>
      <c r="D11" s="51">
        <v>3</v>
      </c>
      <c r="E11" s="51">
        <v>3</v>
      </c>
      <c r="F11" s="51"/>
      <c r="G11" s="51"/>
      <c r="H11" s="53"/>
      <c r="I11" s="51">
        <v>3</v>
      </c>
      <c r="J11" s="51">
        <v>3</v>
      </c>
      <c r="K11" s="52"/>
      <c r="L11" s="54"/>
      <c r="M11" s="55"/>
      <c r="N11" s="56"/>
      <c r="O11" s="47"/>
      <c r="P11" s="56">
        <v>360</v>
      </c>
      <c r="Q11" s="55">
        <f>P11/24</f>
        <v>15</v>
      </c>
      <c r="R11" s="56">
        <v>234</v>
      </c>
      <c r="S11" s="65">
        <f>R11/24</f>
        <v>9.75</v>
      </c>
    </row>
    <row r="12" spans="1:19" s="4" customFormat="1" ht="17.25" customHeight="1" x14ac:dyDescent="0.25">
      <c r="A12" s="41" t="s">
        <v>47</v>
      </c>
      <c r="B12" s="57"/>
      <c r="C12" s="58"/>
      <c r="D12" s="58"/>
      <c r="E12" s="58">
        <v>3</v>
      </c>
      <c r="F12" s="58">
        <v>3</v>
      </c>
      <c r="G12" s="58"/>
      <c r="H12" s="60"/>
      <c r="I12" s="58"/>
      <c r="J12" s="58">
        <v>3</v>
      </c>
      <c r="K12" s="59">
        <v>3</v>
      </c>
      <c r="L12" s="61"/>
      <c r="M12" s="62"/>
      <c r="N12" s="63"/>
      <c r="O12" s="62"/>
      <c r="P12" s="63"/>
      <c r="Q12" s="55"/>
      <c r="R12" s="63">
        <v>446</v>
      </c>
      <c r="S12" s="75">
        <f>ROUNDUP((R12/24),0)</f>
        <v>19</v>
      </c>
    </row>
    <row r="13" spans="1:19" s="4" customFormat="1" ht="17.25" customHeight="1" x14ac:dyDescent="0.25">
      <c r="A13" s="49" t="s">
        <v>90</v>
      </c>
      <c r="B13" s="50">
        <v>3</v>
      </c>
      <c r="C13" s="51">
        <v>3</v>
      </c>
      <c r="D13" s="51"/>
      <c r="E13" s="51"/>
      <c r="F13" s="51"/>
      <c r="G13" s="51"/>
      <c r="H13" s="53"/>
      <c r="I13" s="51"/>
      <c r="J13" s="51"/>
      <c r="K13" s="52"/>
      <c r="L13" s="54">
        <v>120</v>
      </c>
      <c r="M13" s="55">
        <f>ROUNDUP((L13/12),0)</f>
        <v>10</v>
      </c>
      <c r="N13" s="56">
        <v>69</v>
      </c>
      <c r="O13" s="55">
        <f>ROUNDUP((N13/12),0)</f>
        <v>6</v>
      </c>
      <c r="P13" s="56">
        <v>41</v>
      </c>
      <c r="Q13" s="55">
        <f>ROUNDUP((P13/12),0)</f>
        <v>4</v>
      </c>
      <c r="R13" s="56">
        <v>20</v>
      </c>
      <c r="S13" s="76">
        <f>ROUNDUP((R13/12),0)</f>
        <v>2</v>
      </c>
    </row>
    <row r="14" spans="1:19" s="4" customFormat="1" ht="17.25" hidden="1" customHeight="1" x14ac:dyDescent="0.25">
      <c r="A14" s="41" t="s">
        <v>49</v>
      </c>
      <c r="B14" s="57"/>
      <c r="C14" s="58">
        <v>3</v>
      </c>
      <c r="D14" s="58">
        <v>3</v>
      </c>
      <c r="E14" s="58"/>
      <c r="F14" s="58"/>
      <c r="G14" s="58"/>
      <c r="H14" s="60"/>
      <c r="I14" s="58"/>
      <c r="J14" s="58"/>
      <c r="K14" s="59"/>
      <c r="L14" s="61"/>
      <c r="M14" s="62"/>
      <c r="N14" s="63"/>
      <c r="O14" s="62"/>
      <c r="P14" s="63"/>
      <c r="Q14" s="62"/>
      <c r="R14" s="63"/>
      <c r="S14" s="64"/>
    </row>
    <row r="15" spans="1:19" s="4" customFormat="1" ht="17.25" hidden="1" customHeight="1" x14ac:dyDescent="0.25">
      <c r="A15" s="49" t="s">
        <v>50</v>
      </c>
      <c r="B15" s="50"/>
      <c r="C15" s="51"/>
      <c r="D15" s="51">
        <v>3</v>
      </c>
      <c r="E15" s="51">
        <v>3</v>
      </c>
      <c r="F15" s="51"/>
      <c r="G15" s="51"/>
      <c r="H15" s="53"/>
      <c r="I15" s="51"/>
      <c r="J15" s="51"/>
      <c r="K15" s="52"/>
      <c r="L15" s="54"/>
      <c r="M15" s="55"/>
      <c r="N15" s="56"/>
      <c r="O15" s="55"/>
      <c r="P15" s="56"/>
      <c r="Q15" s="55"/>
      <c r="R15" s="56"/>
      <c r="S15" s="65"/>
    </row>
    <row r="16" spans="1:19" s="4" customFormat="1" ht="17.25" hidden="1" customHeight="1" x14ac:dyDescent="0.25">
      <c r="A16" s="41" t="s">
        <v>51</v>
      </c>
      <c r="B16" s="57"/>
      <c r="C16" s="58"/>
      <c r="D16" s="58"/>
      <c r="E16" s="58">
        <v>3</v>
      </c>
      <c r="F16" s="58">
        <v>3</v>
      </c>
      <c r="G16" s="58"/>
      <c r="H16" s="60"/>
      <c r="I16" s="58"/>
      <c r="J16" s="58"/>
      <c r="K16" s="59"/>
      <c r="L16" s="61"/>
      <c r="M16" s="62"/>
      <c r="N16" s="63"/>
      <c r="O16" s="62"/>
      <c r="P16" s="63"/>
      <c r="Q16" s="62"/>
      <c r="R16" s="63"/>
      <c r="S16" s="64"/>
    </row>
    <row r="17" spans="1:19" s="4" customFormat="1" ht="17.25" hidden="1" customHeight="1" x14ac:dyDescent="0.25">
      <c r="A17" s="49" t="s">
        <v>52</v>
      </c>
      <c r="B17" s="50"/>
      <c r="C17" s="51"/>
      <c r="D17" s="51"/>
      <c r="E17" s="51"/>
      <c r="F17" s="51">
        <v>3</v>
      </c>
      <c r="G17" s="51">
        <v>3</v>
      </c>
      <c r="H17" s="53"/>
      <c r="I17" s="51"/>
      <c r="J17" s="51"/>
      <c r="K17" s="52"/>
      <c r="L17" s="54"/>
      <c r="M17" s="55"/>
      <c r="N17" s="56"/>
      <c r="O17" s="55"/>
      <c r="P17" s="56"/>
      <c r="Q17" s="55"/>
      <c r="R17" s="56"/>
      <c r="S17" s="65"/>
    </row>
    <row r="18" spans="1:19" s="4" customFormat="1" ht="17.25" hidden="1" customHeight="1" x14ac:dyDescent="0.25">
      <c r="A18" s="41" t="s">
        <v>53</v>
      </c>
      <c r="B18" s="57"/>
      <c r="C18" s="58"/>
      <c r="D18" s="58"/>
      <c r="E18" s="58"/>
      <c r="F18" s="58"/>
      <c r="G18" s="58">
        <v>3</v>
      </c>
      <c r="H18" s="60"/>
      <c r="I18" s="58"/>
      <c r="J18" s="58"/>
      <c r="K18" s="59"/>
      <c r="L18" s="61"/>
      <c r="M18" s="62"/>
      <c r="N18" s="63"/>
      <c r="O18" s="62"/>
      <c r="P18" s="63"/>
      <c r="Q18" s="62"/>
      <c r="R18" s="63"/>
      <c r="S18" s="64"/>
    </row>
    <row r="19" spans="1:19" s="4" customFormat="1" ht="17.25" customHeight="1" x14ac:dyDescent="0.25">
      <c r="A19" s="41" t="s">
        <v>66</v>
      </c>
      <c r="B19" s="57"/>
      <c r="C19" s="58"/>
      <c r="D19" s="58"/>
      <c r="E19" s="58"/>
      <c r="F19" s="58"/>
      <c r="G19" s="58"/>
      <c r="H19" s="60">
        <v>3</v>
      </c>
      <c r="I19" s="58"/>
      <c r="J19" s="58">
        <v>3</v>
      </c>
      <c r="K19" s="59"/>
      <c r="L19" s="61"/>
      <c r="M19" s="62"/>
      <c r="N19" s="63"/>
      <c r="O19" s="55"/>
      <c r="P19" s="63"/>
      <c r="Q19" s="55"/>
      <c r="R19" s="63">
        <v>127</v>
      </c>
      <c r="S19" s="76">
        <f>ROUNDUP((R19/12),0)</f>
        <v>11</v>
      </c>
    </row>
    <row r="20" spans="1:19" s="4" customFormat="1" ht="17.25" customHeight="1" x14ac:dyDescent="0.25">
      <c r="A20" s="49" t="s">
        <v>54</v>
      </c>
      <c r="B20" s="50"/>
      <c r="C20" s="51">
        <f>C10/2</f>
        <v>1.5</v>
      </c>
      <c r="D20" s="51">
        <f>D10/2</f>
        <v>1.5</v>
      </c>
      <c r="E20" s="51"/>
      <c r="F20" s="51"/>
      <c r="G20" s="51"/>
      <c r="H20" s="53">
        <f>H10/2</f>
        <v>1.5</v>
      </c>
      <c r="I20" s="51"/>
      <c r="J20" s="51">
        <f>J10/2</f>
        <v>1.5</v>
      </c>
      <c r="K20" s="52"/>
      <c r="L20" s="54"/>
      <c r="M20" s="55"/>
      <c r="N20" s="56">
        <v>182</v>
      </c>
      <c r="O20" s="55">
        <f>ROUNDUP((N20/12),0)</f>
        <v>16</v>
      </c>
      <c r="P20" s="56">
        <v>133</v>
      </c>
      <c r="Q20" s="55">
        <f>ROUNDUP((P20/12),0)</f>
        <v>12</v>
      </c>
      <c r="R20" s="56">
        <v>85</v>
      </c>
      <c r="S20" s="76">
        <f>ROUNDUP((R20/12),0)</f>
        <v>8</v>
      </c>
    </row>
    <row r="21" spans="1:19" s="4" customFormat="1" ht="17.25" customHeight="1" x14ac:dyDescent="0.25">
      <c r="A21" s="41" t="s">
        <v>55</v>
      </c>
      <c r="B21" s="57"/>
      <c r="C21" s="58"/>
      <c r="D21" s="58">
        <f>D11/2</f>
        <v>1.5</v>
      </c>
      <c r="E21" s="58">
        <f>E11/2</f>
        <v>1.5</v>
      </c>
      <c r="F21" s="58"/>
      <c r="G21" s="58"/>
      <c r="H21" s="60"/>
      <c r="I21" s="58">
        <f>I11/2</f>
        <v>1.5</v>
      </c>
      <c r="J21" s="58">
        <f>J11/2</f>
        <v>1.5</v>
      </c>
      <c r="K21" s="59"/>
      <c r="L21" s="61"/>
      <c r="M21" s="62"/>
      <c r="N21" s="63"/>
      <c r="O21" s="55"/>
      <c r="P21" s="63">
        <v>180</v>
      </c>
      <c r="Q21" s="62">
        <f>ROUNDUP((P21/12),0)</f>
        <v>15</v>
      </c>
      <c r="R21" s="63">
        <v>117</v>
      </c>
      <c r="S21" s="77">
        <f>ROUNDUP((R21/12),0)</f>
        <v>10</v>
      </c>
    </row>
    <row r="22" spans="1:19" s="4" customFormat="1" ht="17.25" customHeight="1" thickBot="1" x14ac:dyDescent="0.3">
      <c r="A22" s="67" t="s">
        <v>56</v>
      </c>
      <c r="B22" s="68"/>
      <c r="C22" s="69"/>
      <c r="D22" s="69"/>
      <c r="E22" s="69">
        <f>E12/2</f>
        <v>1.5</v>
      </c>
      <c r="F22" s="69">
        <f>F12/2</f>
        <v>1.5</v>
      </c>
      <c r="G22" s="69"/>
      <c r="H22" s="71"/>
      <c r="I22" s="69"/>
      <c r="J22" s="69">
        <f>J12/2</f>
        <v>1.5</v>
      </c>
      <c r="K22" s="70">
        <f>K12/2</f>
        <v>1.5</v>
      </c>
      <c r="L22" s="72"/>
      <c r="M22" s="73"/>
      <c r="N22" s="74"/>
      <c r="O22" s="74"/>
      <c r="P22" s="74"/>
      <c r="Q22" s="62"/>
      <c r="R22" s="74">
        <v>223</v>
      </c>
      <c r="S22" s="78">
        <f>ROUNDUP((R22/12),0)</f>
        <v>19</v>
      </c>
    </row>
  </sheetData>
  <mergeCells count="8">
    <mergeCell ref="A1:S1"/>
    <mergeCell ref="A2:A3"/>
    <mergeCell ref="B2:G2"/>
    <mergeCell ref="H2:K2"/>
    <mergeCell ref="L2:M2"/>
    <mergeCell ref="N2:O2"/>
    <mergeCell ref="P2:Q2"/>
    <mergeCell ref="R2:S2"/>
  </mergeCells>
  <pageMargins left="0.23" right="0.19" top="0.14000000000000001" bottom="0.12" header="0.12" footer="0.13"/>
  <pageSetup paperSize="70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Normal="100" workbookViewId="0">
      <selection sqref="A1:T1"/>
    </sheetView>
  </sheetViews>
  <sheetFormatPr defaultRowHeight="15" x14ac:dyDescent="0.25"/>
  <cols>
    <col min="1" max="1" width="13.85546875" bestFit="1" customWidth="1"/>
    <col min="2" max="7" width="5" style="1" customWidth="1"/>
    <col min="8" max="8" width="4" style="1" hidden="1" customWidth="1"/>
    <col min="9" max="12" width="0" hidden="1" customWidth="1"/>
    <col min="13" max="20" width="5.5703125" style="1" customWidth="1"/>
  </cols>
  <sheetData>
    <row r="1" spans="1:20" s="66" customFormat="1" ht="21" customHeight="1" thickBot="1" x14ac:dyDescent="0.4">
      <c r="A1" s="84" t="s">
        <v>104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6.5" customHeight="1" x14ac:dyDescent="0.25">
      <c r="A2" s="85" t="s">
        <v>0</v>
      </c>
      <c r="B2" s="87" t="s">
        <v>38</v>
      </c>
      <c r="C2" s="88"/>
      <c r="D2" s="88"/>
      <c r="E2" s="88"/>
      <c r="F2" s="88"/>
      <c r="G2" s="89"/>
      <c r="H2" s="5"/>
      <c r="I2" s="6" t="s">
        <v>30</v>
      </c>
      <c r="J2" s="6"/>
      <c r="K2" s="6" t="s">
        <v>31</v>
      </c>
      <c r="L2" s="6"/>
      <c r="M2" s="90" t="s">
        <v>32</v>
      </c>
      <c r="N2" s="90"/>
      <c r="O2" s="90" t="s">
        <v>33</v>
      </c>
      <c r="P2" s="90"/>
      <c r="Q2" s="90" t="s">
        <v>34</v>
      </c>
      <c r="R2" s="90"/>
      <c r="S2" s="90" t="s">
        <v>35</v>
      </c>
      <c r="T2" s="91"/>
    </row>
    <row r="3" spans="1:20" s="4" customFormat="1" ht="31.5" customHeight="1" x14ac:dyDescent="0.25">
      <c r="A3" s="86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/>
      <c r="I3" s="10"/>
      <c r="J3" s="10"/>
      <c r="K3" s="10"/>
      <c r="L3" s="10"/>
      <c r="M3" s="11" t="s">
        <v>36</v>
      </c>
      <c r="N3" s="12" t="s">
        <v>37</v>
      </c>
      <c r="O3" s="11" t="s">
        <v>36</v>
      </c>
      <c r="P3" s="12" t="s">
        <v>37</v>
      </c>
      <c r="Q3" s="11" t="s">
        <v>36</v>
      </c>
      <c r="R3" s="12" t="s">
        <v>37</v>
      </c>
      <c r="S3" s="11" t="s">
        <v>36</v>
      </c>
      <c r="T3" s="13" t="s">
        <v>37</v>
      </c>
    </row>
    <row r="4" spans="1:20" s="2" customFormat="1" x14ac:dyDescent="0.25">
      <c r="A4" s="14" t="s">
        <v>7</v>
      </c>
      <c r="B4" s="15">
        <v>6</v>
      </c>
      <c r="C4" s="15">
        <v>4</v>
      </c>
      <c r="D4" s="15">
        <v>2</v>
      </c>
      <c r="E4" s="15"/>
      <c r="F4" s="15"/>
      <c r="G4" s="16"/>
      <c r="H4" s="17">
        <f>2*SUM(B4:G4)</f>
        <v>24</v>
      </c>
      <c r="I4" s="18">
        <v>1146</v>
      </c>
      <c r="J4" s="18">
        <f>I4/$H4</f>
        <v>47.75</v>
      </c>
      <c r="K4" s="18">
        <v>1065</v>
      </c>
      <c r="L4" s="18">
        <f>K4/$H4</f>
        <v>44.375</v>
      </c>
      <c r="M4" s="15">
        <v>913</v>
      </c>
      <c r="N4" s="19">
        <f>M4/$H4</f>
        <v>38.041666666666664</v>
      </c>
      <c r="O4" s="15">
        <v>698</v>
      </c>
      <c r="P4" s="19">
        <f>O4/$H4</f>
        <v>29.083333333333332</v>
      </c>
      <c r="Q4" s="15">
        <v>511</v>
      </c>
      <c r="R4" s="19">
        <f>Q4/$H4</f>
        <v>21.291666666666668</v>
      </c>
      <c r="S4" s="15">
        <v>283</v>
      </c>
      <c r="T4" s="20">
        <f t="shared" ref="T4:T25" si="0">S4/$H4</f>
        <v>11.791666666666666</v>
      </c>
    </row>
    <row r="5" spans="1:20" x14ac:dyDescent="0.25">
      <c r="A5" s="21" t="s">
        <v>8</v>
      </c>
      <c r="B5" s="22"/>
      <c r="C5" s="22">
        <v>6</v>
      </c>
      <c r="D5" s="22">
        <v>4</v>
      </c>
      <c r="E5" s="22">
        <v>2</v>
      </c>
      <c r="F5" s="22"/>
      <c r="G5" s="23"/>
      <c r="H5" s="24">
        <f t="shared" ref="H5:H25" si="1">2*SUM(B5:G5)</f>
        <v>24</v>
      </c>
      <c r="I5" s="25"/>
      <c r="J5" s="25"/>
      <c r="K5" s="25"/>
      <c r="L5" s="25"/>
      <c r="M5" s="22"/>
      <c r="N5" s="26"/>
      <c r="O5" s="22">
        <v>884</v>
      </c>
      <c r="P5" s="26">
        <f>O5/$H5</f>
        <v>36.833333333333336</v>
      </c>
      <c r="Q5" s="22">
        <v>723</v>
      </c>
      <c r="R5" s="26">
        <f>Q5/$H5</f>
        <v>30.125</v>
      </c>
      <c r="S5" s="22">
        <v>477</v>
      </c>
      <c r="T5" s="27">
        <f t="shared" si="0"/>
        <v>19.875</v>
      </c>
    </row>
    <row r="6" spans="1:20" s="2" customFormat="1" x14ac:dyDescent="0.25">
      <c r="A6" s="14" t="s">
        <v>9</v>
      </c>
      <c r="B6" s="15"/>
      <c r="C6" s="15">
        <v>6</v>
      </c>
      <c r="D6" s="15">
        <v>4</v>
      </c>
      <c r="E6" s="15">
        <v>2</v>
      </c>
      <c r="F6" s="15"/>
      <c r="G6" s="16"/>
      <c r="H6" s="17">
        <f t="shared" si="1"/>
        <v>24</v>
      </c>
      <c r="I6" s="18"/>
      <c r="J6" s="18"/>
      <c r="K6" s="18"/>
      <c r="L6" s="18"/>
      <c r="M6" s="15"/>
      <c r="N6" s="19"/>
      <c r="O6" s="15">
        <v>884</v>
      </c>
      <c r="P6" s="19">
        <f>O6/$H6</f>
        <v>36.833333333333336</v>
      </c>
      <c r="Q6" s="15">
        <v>723</v>
      </c>
      <c r="R6" s="19">
        <f>Q6/$H6</f>
        <v>30.125</v>
      </c>
      <c r="S6" s="15">
        <v>477</v>
      </c>
      <c r="T6" s="20">
        <f t="shared" si="0"/>
        <v>19.875</v>
      </c>
    </row>
    <row r="7" spans="1:20" x14ac:dyDescent="0.25">
      <c r="A7" s="21" t="s">
        <v>10</v>
      </c>
      <c r="B7" s="22"/>
      <c r="C7" s="22"/>
      <c r="D7" s="22">
        <v>6</v>
      </c>
      <c r="E7" s="22">
        <v>4</v>
      </c>
      <c r="F7" s="22">
        <v>2</v>
      </c>
      <c r="G7" s="23"/>
      <c r="H7" s="24">
        <f t="shared" si="1"/>
        <v>24</v>
      </c>
      <c r="I7" s="25"/>
      <c r="J7" s="25"/>
      <c r="K7" s="25"/>
      <c r="L7" s="25"/>
      <c r="M7" s="22"/>
      <c r="N7" s="26"/>
      <c r="O7" s="22"/>
      <c r="P7" s="26"/>
      <c r="Q7" s="22">
        <v>911</v>
      </c>
      <c r="R7" s="26">
        <f>Q7/$H7</f>
        <v>37.958333333333336</v>
      </c>
      <c r="S7" s="22">
        <v>695</v>
      </c>
      <c r="T7" s="27">
        <f t="shared" si="0"/>
        <v>28.958333333333332</v>
      </c>
    </row>
    <row r="8" spans="1:20" s="2" customFormat="1" x14ac:dyDescent="0.25">
      <c r="A8" s="14" t="s">
        <v>11</v>
      </c>
      <c r="B8" s="15"/>
      <c r="C8" s="15"/>
      <c r="D8" s="15"/>
      <c r="E8" s="15">
        <v>6</v>
      </c>
      <c r="F8" s="15">
        <v>4</v>
      </c>
      <c r="G8" s="16">
        <v>2</v>
      </c>
      <c r="H8" s="17">
        <f t="shared" si="1"/>
        <v>24</v>
      </c>
      <c r="I8" s="18"/>
      <c r="J8" s="18"/>
      <c r="K8" s="18"/>
      <c r="L8" s="18"/>
      <c r="M8" s="15"/>
      <c r="N8" s="19"/>
      <c r="O8" s="15"/>
      <c r="P8" s="19"/>
      <c r="Q8" s="15"/>
      <c r="R8" s="19"/>
      <c r="S8" s="15">
        <v>860</v>
      </c>
      <c r="T8" s="20">
        <f t="shared" si="0"/>
        <v>35.833333333333336</v>
      </c>
    </row>
    <row r="9" spans="1:20" x14ac:dyDescent="0.25">
      <c r="A9" s="21" t="s">
        <v>12</v>
      </c>
      <c r="B9" s="22">
        <v>3</v>
      </c>
      <c r="C9" s="22">
        <v>3</v>
      </c>
      <c r="D9" s="22">
        <v>3</v>
      </c>
      <c r="E9" s="22"/>
      <c r="F9" s="22"/>
      <c r="G9" s="23"/>
      <c r="H9" s="24">
        <f t="shared" si="1"/>
        <v>18</v>
      </c>
      <c r="I9" s="25"/>
      <c r="J9" s="25"/>
      <c r="K9" s="25"/>
      <c r="L9" s="25"/>
      <c r="M9" s="22">
        <v>721</v>
      </c>
      <c r="N9" s="26">
        <f>M9/$H9</f>
        <v>40.055555555555557</v>
      </c>
      <c r="O9" s="22">
        <v>575</v>
      </c>
      <c r="P9" s="26">
        <f>O9/$H9</f>
        <v>31.944444444444443</v>
      </c>
      <c r="Q9" s="22">
        <v>442</v>
      </c>
      <c r="R9" s="26">
        <f>Q9/$H9</f>
        <v>24.555555555555557</v>
      </c>
      <c r="S9" s="22">
        <v>265</v>
      </c>
      <c r="T9" s="27">
        <f t="shared" si="0"/>
        <v>14.722222222222221</v>
      </c>
    </row>
    <row r="10" spans="1:20" s="2" customFormat="1" x14ac:dyDescent="0.25">
      <c r="A10" s="14" t="s">
        <v>13</v>
      </c>
      <c r="B10" s="15"/>
      <c r="C10" s="15">
        <v>3</v>
      </c>
      <c r="D10" s="15">
        <v>3</v>
      </c>
      <c r="E10" s="15">
        <v>3</v>
      </c>
      <c r="F10" s="15"/>
      <c r="G10" s="16"/>
      <c r="H10" s="17">
        <f t="shared" si="1"/>
        <v>18</v>
      </c>
      <c r="I10" s="18"/>
      <c r="J10" s="18"/>
      <c r="K10" s="18"/>
      <c r="L10" s="18"/>
      <c r="M10" s="15"/>
      <c r="N10" s="19"/>
      <c r="O10" s="15">
        <v>700</v>
      </c>
      <c r="P10" s="19">
        <f>O10/$H10</f>
        <v>38.888888888888886</v>
      </c>
      <c r="Q10" s="15">
        <v>590</v>
      </c>
      <c r="R10" s="19">
        <f>Q10/$H10</f>
        <v>32.777777777777779</v>
      </c>
      <c r="S10" s="15">
        <v>412</v>
      </c>
      <c r="T10" s="20">
        <f t="shared" si="0"/>
        <v>22.888888888888889</v>
      </c>
    </row>
    <row r="11" spans="1:20" x14ac:dyDescent="0.25">
      <c r="A11" s="21" t="s">
        <v>14</v>
      </c>
      <c r="B11" s="22"/>
      <c r="C11" s="22"/>
      <c r="D11" s="22">
        <v>3</v>
      </c>
      <c r="E11" s="22">
        <v>3</v>
      </c>
      <c r="F11" s="22">
        <v>3</v>
      </c>
      <c r="G11" s="23"/>
      <c r="H11" s="24">
        <f t="shared" si="1"/>
        <v>18</v>
      </c>
      <c r="I11" s="25"/>
      <c r="J11" s="25"/>
      <c r="K11" s="25"/>
      <c r="L11" s="25"/>
      <c r="M11" s="22"/>
      <c r="N11" s="26"/>
      <c r="O11" s="22"/>
      <c r="P11" s="26"/>
      <c r="Q11" s="22">
        <v>713</v>
      </c>
      <c r="R11" s="26">
        <f>Q11/$H11</f>
        <v>39.611111111111114</v>
      </c>
      <c r="S11" s="22">
        <v>563</v>
      </c>
      <c r="T11" s="27">
        <f t="shared" si="0"/>
        <v>31.277777777777779</v>
      </c>
    </row>
    <row r="12" spans="1:20" s="2" customFormat="1" x14ac:dyDescent="0.25">
      <c r="A12" s="14" t="s">
        <v>15</v>
      </c>
      <c r="B12" s="15"/>
      <c r="C12" s="15"/>
      <c r="D12" s="15"/>
      <c r="E12" s="15">
        <v>3</v>
      </c>
      <c r="F12" s="15">
        <v>3</v>
      </c>
      <c r="G12" s="16">
        <v>3</v>
      </c>
      <c r="H12" s="17">
        <f t="shared" si="1"/>
        <v>18</v>
      </c>
      <c r="I12" s="18"/>
      <c r="J12" s="18"/>
      <c r="K12" s="18"/>
      <c r="L12" s="18"/>
      <c r="M12" s="15"/>
      <c r="N12" s="19"/>
      <c r="O12" s="15"/>
      <c r="P12" s="19"/>
      <c r="Q12" s="15"/>
      <c r="R12" s="19"/>
      <c r="S12" s="15">
        <v>685</v>
      </c>
      <c r="T12" s="20">
        <f t="shared" si="0"/>
        <v>38.055555555555557</v>
      </c>
    </row>
    <row r="13" spans="1:20" x14ac:dyDescent="0.25">
      <c r="A13" s="21" t="s">
        <v>17</v>
      </c>
      <c r="B13" s="22">
        <v>4</v>
      </c>
      <c r="C13" s="22">
        <v>4</v>
      </c>
      <c r="D13" s="22"/>
      <c r="E13" s="22"/>
      <c r="F13" s="22"/>
      <c r="G13" s="23"/>
      <c r="H13" s="24">
        <f t="shared" si="1"/>
        <v>16</v>
      </c>
      <c r="I13" s="25"/>
      <c r="J13" s="25"/>
      <c r="K13" s="25"/>
      <c r="L13" s="25"/>
      <c r="M13" s="22">
        <v>593</v>
      </c>
      <c r="N13" s="26">
        <f>M13/$H13</f>
        <v>37.0625</v>
      </c>
      <c r="O13" s="22">
        <v>443</v>
      </c>
      <c r="P13" s="26">
        <f>O13/$H13</f>
        <v>27.6875</v>
      </c>
      <c r="Q13" s="22">
        <v>313</v>
      </c>
      <c r="R13" s="26">
        <f>Q13/$H13</f>
        <v>19.5625</v>
      </c>
      <c r="S13" s="22">
        <v>159</v>
      </c>
      <c r="T13" s="27">
        <f t="shared" si="0"/>
        <v>9.9375</v>
      </c>
    </row>
    <row r="14" spans="1:20" s="2" customFormat="1" x14ac:dyDescent="0.25">
      <c r="A14" s="14" t="s">
        <v>18</v>
      </c>
      <c r="B14" s="15"/>
      <c r="C14" s="15">
        <v>4</v>
      </c>
      <c r="D14" s="15">
        <v>4</v>
      </c>
      <c r="E14" s="15"/>
      <c r="F14" s="15"/>
      <c r="G14" s="16"/>
      <c r="H14" s="17">
        <f t="shared" si="1"/>
        <v>16</v>
      </c>
      <c r="I14" s="18"/>
      <c r="J14" s="18"/>
      <c r="K14" s="18"/>
      <c r="L14" s="18"/>
      <c r="M14" s="15"/>
      <c r="N14" s="15"/>
      <c r="O14" s="15">
        <v>579</v>
      </c>
      <c r="P14" s="19">
        <f>O14/$H14</f>
        <v>36.1875</v>
      </c>
      <c r="Q14" s="15">
        <v>468</v>
      </c>
      <c r="R14" s="19">
        <f>Q14/$H14</f>
        <v>29.25</v>
      </c>
      <c r="S14" s="15">
        <v>300</v>
      </c>
      <c r="T14" s="20">
        <f t="shared" si="0"/>
        <v>18.75</v>
      </c>
    </row>
    <row r="15" spans="1:20" x14ac:dyDescent="0.25">
      <c r="A15" s="21" t="s">
        <v>16</v>
      </c>
      <c r="B15" s="22"/>
      <c r="C15" s="22"/>
      <c r="D15" s="22">
        <v>4</v>
      </c>
      <c r="E15" s="22">
        <v>4</v>
      </c>
      <c r="F15" s="22"/>
      <c r="G15" s="23"/>
      <c r="H15" s="24">
        <f t="shared" si="1"/>
        <v>16</v>
      </c>
      <c r="I15" s="25"/>
      <c r="J15" s="25"/>
      <c r="K15" s="25"/>
      <c r="L15" s="25"/>
      <c r="M15" s="22"/>
      <c r="N15" s="22"/>
      <c r="O15" s="22"/>
      <c r="P15" s="26"/>
      <c r="Q15" s="22">
        <v>595</v>
      </c>
      <c r="R15" s="26">
        <f>Q15/$H15</f>
        <v>37.1875</v>
      </c>
      <c r="S15" s="22">
        <v>445</v>
      </c>
      <c r="T15" s="27">
        <f t="shared" si="0"/>
        <v>27.8125</v>
      </c>
    </row>
    <row r="16" spans="1:20" s="2" customFormat="1" x14ac:dyDescent="0.25">
      <c r="A16" s="14" t="s">
        <v>19</v>
      </c>
      <c r="B16" s="15"/>
      <c r="C16" s="15"/>
      <c r="D16" s="15"/>
      <c r="E16" s="15">
        <v>4</v>
      </c>
      <c r="F16" s="15">
        <v>4</v>
      </c>
      <c r="G16" s="16"/>
      <c r="H16" s="17">
        <f t="shared" si="1"/>
        <v>16</v>
      </c>
      <c r="I16" s="18"/>
      <c r="J16" s="18"/>
      <c r="K16" s="18"/>
      <c r="L16" s="18"/>
      <c r="M16" s="15"/>
      <c r="N16" s="15"/>
      <c r="O16" s="15"/>
      <c r="P16" s="19"/>
      <c r="Q16" s="15"/>
      <c r="R16" s="19"/>
      <c r="S16" s="15">
        <v>556</v>
      </c>
      <c r="T16" s="20">
        <f t="shared" si="0"/>
        <v>34.75</v>
      </c>
    </row>
    <row r="17" spans="1:22" x14ac:dyDescent="0.25">
      <c r="A17" s="21" t="s">
        <v>20</v>
      </c>
      <c r="B17" s="22"/>
      <c r="C17" s="22"/>
      <c r="D17" s="22" t="s">
        <v>29</v>
      </c>
      <c r="E17" s="22" t="s">
        <v>29</v>
      </c>
      <c r="F17" s="22" t="s">
        <v>29</v>
      </c>
      <c r="G17" s="23"/>
      <c r="H17" s="24">
        <v>15</v>
      </c>
      <c r="I17" s="25"/>
      <c r="J17" s="25"/>
      <c r="K17" s="25"/>
      <c r="L17" s="25"/>
      <c r="M17" s="22"/>
      <c r="N17" s="22"/>
      <c r="O17" s="22"/>
      <c r="P17" s="26"/>
      <c r="Q17" s="22">
        <v>594</v>
      </c>
      <c r="R17" s="26">
        <f>Q17/$H17</f>
        <v>39.6</v>
      </c>
      <c r="S17" s="22">
        <v>469</v>
      </c>
      <c r="T17" s="27">
        <f t="shared" si="0"/>
        <v>31.266666666666666</v>
      </c>
    </row>
    <row r="18" spans="1:22" s="2" customFormat="1" x14ac:dyDescent="0.25">
      <c r="A18" s="14" t="s">
        <v>22</v>
      </c>
      <c r="B18" s="15">
        <v>4</v>
      </c>
      <c r="C18" s="15">
        <v>2</v>
      </c>
      <c r="D18" s="15"/>
      <c r="E18" s="15"/>
      <c r="F18" s="15"/>
      <c r="G18" s="16"/>
      <c r="H18" s="17">
        <f t="shared" si="1"/>
        <v>12</v>
      </c>
      <c r="I18" s="18"/>
      <c r="J18" s="18"/>
      <c r="K18" s="18"/>
      <c r="L18" s="18"/>
      <c r="M18" s="15">
        <v>432</v>
      </c>
      <c r="N18" s="19">
        <f>M18/$H18</f>
        <v>36</v>
      </c>
      <c r="O18" s="15">
        <v>315</v>
      </c>
      <c r="P18" s="19">
        <f>O18/$H18</f>
        <v>26.25</v>
      </c>
      <c r="Q18" s="15">
        <v>217</v>
      </c>
      <c r="R18" s="19">
        <f>Q18/$H18</f>
        <v>18.083333333333332</v>
      </c>
      <c r="S18" s="15">
        <v>106</v>
      </c>
      <c r="T18" s="20">
        <f t="shared" si="0"/>
        <v>8.8333333333333339</v>
      </c>
    </row>
    <row r="19" spans="1:22" x14ac:dyDescent="0.25">
      <c r="A19" s="21" t="s">
        <v>23</v>
      </c>
      <c r="B19" s="22"/>
      <c r="C19" s="22">
        <v>4</v>
      </c>
      <c r="D19" s="22">
        <v>2</v>
      </c>
      <c r="E19" s="22"/>
      <c r="F19" s="22"/>
      <c r="G19" s="23"/>
      <c r="H19" s="24">
        <f t="shared" si="1"/>
        <v>12</v>
      </c>
      <c r="I19" s="25"/>
      <c r="J19" s="25"/>
      <c r="K19" s="25"/>
      <c r="L19" s="25"/>
      <c r="M19" s="22"/>
      <c r="N19" s="22"/>
      <c r="O19" s="22">
        <v>418</v>
      </c>
      <c r="P19" s="26">
        <f>O19/$H19</f>
        <v>34.833333333333336</v>
      </c>
      <c r="Q19" s="22">
        <v>330</v>
      </c>
      <c r="R19" s="26">
        <f>Q19/$H19</f>
        <v>27.5</v>
      </c>
      <c r="S19" s="22">
        <v>202</v>
      </c>
      <c r="T19" s="27">
        <f t="shared" si="0"/>
        <v>16.833333333333332</v>
      </c>
    </row>
    <row r="20" spans="1:22" s="2" customFormat="1" x14ac:dyDescent="0.25">
      <c r="A20" s="14" t="s">
        <v>21</v>
      </c>
      <c r="B20" s="15"/>
      <c r="C20" s="15"/>
      <c r="D20" s="15">
        <v>4</v>
      </c>
      <c r="E20" s="15">
        <v>2</v>
      </c>
      <c r="F20" s="15"/>
      <c r="G20" s="16"/>
      <c r="H20" s="17">
        <f t="shared" si="1"/>
        <v>12</v>
      </c>
      <c r="I20" s="18"/>
      <c r="J20" s="18"/>
      <c r="K20" s="18"/>
      <c r="L20" s="18"/>
      <c r="M20" s="15"/>
      <c r="N20" s="15"/>
      <c r="O20" s="15"/>
      <c r="P20" s="15"/>
      <c r="Q20" s="15">
        <v>436</v>
      </c>
      <c r="R20" s="19">
        <f>Q20/$H20</f>
        <v>36.333333333333336</v>
      </c>
      <c r="S20" s="15">
        <v>319</v>
      </c>
      <c r="T20" s="20">
        <f t="shared" si="0"/>
        <v>26.583333333333332</v>
      </c>
    </row>
    <row r="21" spans="1:22" x14ac:dyDescent="0.25">
      <c r="A21" s="21" t="s">
        <v>24</v>
      </c>
      <c r="B21" s="22"/>
      <c r="C21" s="22"/>
      <c r="D21" s="22"/>
      <c r="E21" s="22">
        <v>4</v>
      </c>
      <c r="F21" s="22">
        <v>2</v>
      </c>
      <c r="G21" s="23"/>
      <c r="H21" s="24">
        <f t="shared" si="1"/>
        <v>12</v>
      </c>
      <c r="I21" s="25"/>
      <c r="J21" s="25"/>
      <c r="K21" s="25"/>
      <c r="L21" s="25"/>
      <c r="M21" s="22"/>
      <c r="N21" s="22"/>
      <c r="O21" s="22"/>
      <c r="P21" s="22"/>
      <c r="Q21" s="22"/>
      <c r="R21" s="26"/>
      <c r="S21" s="22">
        <v>403</v>
      </c>
      <c r="T21" s="27">
        <f t="shared" si="0"/>
        <v>33.583333333333336</v>
      </c>
      <c r="V21" s="3"/>
    </row>
    <row r="22" spans="1:22" s="2" customFormat="1" x14ac:dyDescent="0.25">
      <c r="A22" s="14" t="s">
        <v>26</v>
      </c>
      <c r="B22" s="15">
        <v>2</v>
      </c>
      <c r="C22" s="15">
        <v>2</v>
      </c>
      <c r="D22" s="15"/>
      <c r="E22" s="15"/>
      <c r="F22" s="15"/>
      <c r="G22" s="16"/>
      <c r="H22" s="17">
        <f t="shared" si="1"/>
        <v>8</v>
      </c>
      <c r="I22" s="18"/>
      <c r="J22" s="18"/>
      <c r="K22" s="18"/>
      <c r="L22" s="18"/>
      <c r="M22" s="15"/>
      <c r="N22" s="15"/>
      <c r="O22" s="15"/>
      <c r="P22" s="15"/>
      <c r="Q22" s="15">
        <v>156</v>
      </c>
      <c r="R22" s="19">
        <f>Q22/$H22</f>
        <v>19.5</v>
      </c>
      <c r="S22" s="15">
        <v>79</v>
      </c>
      <c r="T22" s="20">
        <f t="shared" si="0"/>
        <v>9.875</v>
      </c>
    </row>
    <row r="23" spans="1:22" x14ac:dyDescent="0.25">
      <c r="A23" s="21" t="s">
        <v>27</v>
      </c>
      <c r="B23" s="22"/>
      <c r="C23" s="22">
        <v>2</v>
      </c>
      <c r="D23" s="22">
        <v>2</v>
      </c>
      <c r="E23" s="22"/>
      <c r="F23" s="22"/>
      <c r="G23" s="23"/>
      <c r="H23" s="24">
        <f t="shared" si="1"/>
        <v>8</v>
      </c>
      <c r="I23" s="25"/>
      <c r="J23" s="25"/>
      <c r="K23" s="25"/>
      <c r="L23" s="25"/>
      <c r="M23" s="22"/>
      <c r="N23" s="22"/>
      <c r="O23" s="22"/>
      <c r="P23" s="22"/>
      <c r="Q23" s="22">
        <v>234</v>
      </c>
      <c r="R23" s="26">
        <f>Q23/$H23</f>
        <v>29.25</v>
      </c>
      <c r="S23" s="22">
        <v>150</v>
      </c>
      <c r="T23" s="27">
        <f t="shared" si="0"/>
        <v>18.75</v>
      </c>
    </row>
    <row r="24" spans="1:22" s="2" customFormat="1" x14ac:dyDescent="0.25">
      <c r="A24" s="14" t="s">
        <v>25</v>
      </c>
      <c r="B24" s="15"/>
      <c r="C24" s="15"/>
      <c r="D24" s="15">
        <v>2</v>
      </c>
      <c r="E24" s="15">
        <v>2</v>
      </c>
      <c r="F24" s="15"/>
      <c r="G24" s="16"/>
      <c r="H24" s="17">
        <f t="shared" si="1"/>
        <v>8</v>
      </c>
      <c r="I24" s="18"/>
      <c r="J24" s="18"/>
      <c r="K24" s="18"/>
      <c r="L24" s="18"/>
      <c r="M24" s="15"/>
      <c r="N24" s="15"/>
      <c r="O24" s="15"/>
      <c r="P24" s="15"/>
      <c r="Q24" s="15">
        <v>297</v>
      </c>
      <c r="R24" s="19">
        <f>Q24/$H24</f>
        <v>37.125</v>
      </c>
      <c r="S24" s="15">
        <v>222</v>
      </c>
      <c r="T24" s="20">
        <f t="shared" si="0"/>
        <v>27.75</v>
      </c>
    </row>
    <row r="25" spans="1:22" ht="15.75" thickBot="1" x14ac:dyDescent="0.3">
      <c r="A25" s="28" t="s">
        <v>28</v>
      </c>
      <c r="B25" s="29"/>
      <c r="C25" s="29"/>
      <c r="D25" s="29"/>
      <c r="E25" s="29">
        <v>2</v>
      </c>
      <c r="F25" s="29">
        <v>2</v>
      </c>
      <c r="G25" s="30"/>
      <c r="H25" s="31">
        <f t="shared" si="1"/>
        <v>8</v>
      </c>
      <c r="I25" s="32"/>
      <c r="J25" s="32"/>
      <c r="K25" s="32"/>
      <c r="L25" s="32"/>
      <c r="M25" s="29"/>
      <c r="N25" s="29"/>
      <c r="O25" s="29"/>
      <c r="P25" s="29"/>
      <c r="Q25" s="29"/>
      <c r="R25" s="29"/>
      <c r="S25" s="29">
        <v>278</v>
      </c>
      <c r="T25" s="33">
        <f t="shared" si="0"/>
        <v>34.75</v>
      </c>
    </row>
  </sheetData>
  <mergeCells count="7">
    <mergeCell ref="A1:T1"/>
    <mergeCell ref="A2:A3"/>
    <mergeCell ref="B2:G2"/>
    <mergeCell ref="M2:N2"/>
    <mergeCell ref="O2:P2"/>
    <mergeCell ref="Q2:R2"/>
    <mergeCell ref="S2:T2"/>
  </mergeCells>
  <printOptions horizontalCentered="1" verticalCentered="1"/>
  <pageMargins left="0.11811023622047245" right="0.11811023622047245" top="0.11811023622047245" bottom="0.13" header="0.11811023622047245" footer="0.12"/>
  <pageSetup paperSize="70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zoomScaleNormal="100" workbookViewId="0">
      <selection sqref="A1:S1"/>
    </sheetView>
  </sheetViews>
  <sheetFormatPr defaultRowHeight="15" x14ac:dyDescent="0.25"/>
  <cols>
    <col min="1" max="1" width="12.140625" customWidth="1"/>
    <col min="2" max="11" width="4.140625" style="1" customWidth="1"/>
    <col min="12" max="12" width="5.140625" customWidth="1"/>
    <col min="13" max="13" width="4" customWidth="1"/>
    <col min="14" max="14" width="5.140625" customWidth="1"/>
    <col min="15" max="15" width="4.140625" customWidth="1"/>
    <col min="16" max="16" width="5.140625" customWidth="1"/>
    <col min="17" max="17" width="4.140625" customWidth="1"/>
    <col min="18" max="18" width="5.140625" customWidth="1"/>
    <col min="19" max="19" width="4.140625" customWidth="1"/>
  </cols>
  <sheetData>
    <row r="1" spans="1:19" s="4" customFormat="1" ht="27" customHeight="1" thickBot="1" x14ac:dyDescent="0.3">
      <c r="A1" s="92" t="s">
        <v>105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6.5" customHeight="1" thickBot="1" x14ac:dyDescent="0.3">
      <c r="A2" s="93" t="s">
        <v>0</v>
      </c>
      <c r="B2" s="95" t="s">
        <v>64</v>
      </c>
      <c r="C2" s="96"/>
      <c r="D2" s="96"/>
      <c r="E2" s="96"/>
      <c r="F2" s="96"/>
      <c r="G2" s="97"/>
      <c r="H2" s="98" t="s">
        <v>65</v>
      </c>
      <c r="I2" s="99"/>
      <c r="J2" s="99"/>
      <c r="K2" s="100"/>
      <c r="L2" s="101" t="s">
        <v>32</v>
      </c>
      <c r="M2" s="102"/>
      <c r="N2" s="103" t="s">
        <v>33</v>
      </c>
      <c r="O2" s="102"/>
      <c r="P2" s="99" t="s">
        <v>34</v>
      </c>
      <c r="Q2" s="99"/>
      <c r="R2" s="99" t="s">
        <v>35</v>
      </c>
      <c r="S2" s="100"/>
    </row>
    <row r="3" spans="1:19" s="4" customFormat="1" ht="31.5" customHeight="1" thickBot="1" x14ac:dyDescent="0.3">
      <c r="A3" s="94"/>
      <c r="B3" s="34" t="s">
        <v>57</v>
      </c>
      <c r="C3" s="35" t="s">
        <v>58</v>
      </c>
      <c r="D3" s="35" t="s">
        <v>59</v>
      </c>
      <c r="E3" s="35" t="s">
        <v>60</v>
      </c>
      <c r="F3" s="35" t="s">
        <v>61</v>
      </c>
      <c r="G3" s="35" t="s">
        <v>63</v>
      </c>
      <c r="H3" s="36" t="s">
        <v>60</v>
      </c>
      <c r="I3" s="37" t="s">
        <v>61</v>
      </c>
      <c r="J3" s="37" t="s">
        <v>63</v>
      </c>
      <c r="K3" s="38" t="s">
        <v>62</v>
      </c>
      <c r="L3" s="79" t="s">
        <v>36</v>
      </c>
      <c r="M3" s="39" t="s">
        <v>67</v>
      </c>
      <c r="N3" s="79" t="s">
        <v>36</v>
      </c>
      <c r="O3" s="39" t="s">
        <v>67</v>
      </c>
      <c r="P3" s="79" t="s">
        <v>36</v>
      </c>
      <c r="Q3" s="39" t="s">
        <v>67</v>
      </c>
      <c r="R3" s="79" t="s">
        <v>36</v>
      </c>
      <c r="S3" s="40" t="s">
        <v>67</v>
      </c>
    </row>
    <row r="4" spans="1:19" s="4" customFormat="1" ht="17.25" customHeight="1" x14ac:dyDescent="0.25">
      <c r="A4" s="41" t="s">
        <v>39</v>
      </c>
      <c r="B4" s="42">
        <v>3</v>
      </c>
      <c r="C4" s="43">
        <v>3</v>
      </c>
      <c r="D4" s="43"/>
      <c r="E4" s="43"/>
      <c r="F4" s="43"/>
      <c r="G4" s="43"/>
      <c r="H4" s="45">
        <v>3</v>
      </c>
      <c r="I4" s="43"/>
      <c r="J4" s="43">
        <v>3</v>
      </c>
      <c r="K4" s="44"/>
      <c r="L4" s="46">
        <v>1065</v>
      </c>
      <c r="M4" s="47">
        <f>ROUNDUP((L4/24),0)</f>
        <v>45</v>
      </c>
      <c r="N4" s="48">
        <v>885</v>
      </c>
      <c r="O4" s="47">
        <f>ROUNDUP((N4/24),0)</f>
        <v>37</v>
      </c>
      <c r="P4" s="48">
        <v>716</v>
      </c>
      <c r="Q4" s="47">
        <f>ROUNDUP((P4/24),0)</f>
        <v>30</v>
      </c>
      <c r="R4" s="48">
        <v>481</v>
      </c>
      <c r="S4" s="75">
        <f>ROUNDUP((R4/24),0)</f>
        <v>21</v>
      </c>
    </row>
    <row r="5" spans="1:19" s="4" customFormat="1" ht="17.25" customHeight="1" x14ac:dyDescent="0.25">
      <c r="A5" s="49" t="s">
        <v>40</v>
      </c>
      <c r="B5" s="50">
        <v>1.5</v>
      </c>
      <c r="C5" s="51">
        <v>1.5</v>
      </c>
      <c r="D5" s="51"/>
      <c r="E5" s="51"/>
      <c r="F5" s="51"/>
      <c r="G5" s="51"/>
      <c r="H5" s="53">
        <v>1.5</v>
      </c>
      <c r="I5" s="51"/>
      <c r="J5" s="51">
        <v>1.5</v>
      </c>
      <c r="K5" s="52"/>
      <c r="L5" s="54">
        <v>533</v>
      </c>
      <c r="M5" s="55">
        <f>ROUNDUP((L5/12),0)</f>
        <v>45</v>
      </c>
      <c r="N5" s="56">
        <v>442</v>
      </c>
      <c r="O5" s="55">
        <f>ROUNDUP((N5/12),0)</f>
        <v>37</v>
      </c>
      <c r="P5" s="56">
        <v>358</v>
      </c>
      <c r="Q5" s="55">
        <f>ROUNDUP((P5/12),0)</f>
        <v>30</v>
      </c>
      <c r="R5" s="56">
        <v>240</v>
      </c>
      <c r="S5" s="76">
        <f>ROUNDUP((R5/12),0)</f>
        <v>20</v>
      </c>
    </row>
    <row r="6" spans="1:19" s="4" customFormat="1" ht="17.25" customHeight="1" x14ac:dyDescent="0.25">
      <c r="A6" s="41" t="s">
        <v>41</v>
      </c>
      <c r="B6" s="57"/>
      <c r="C6" s="58"/>
      <c r="D6" s="58">
        <v>2.5</v>
      </c>
      <c r="E6" s="58">
        <v>2.5</v>
      </c>
      <c r="F6" s="58">
        <v>2.5</v>
      </c>
      <c r="G6" s="58"/>
      <c r="H6" s="60"/>
      <c r="I6" s="58"/>
      <c r="J6" s="58"/>
      <c r="K6" s="59"/>
      <c r="L6" s="61"/>
      <c r="M6" s="62"/>
      <c r="N6" s="63"/>
      <c r="O6" s="62"/>
      <c r="P6" s="63">
        <v>603</v>
      </c>
      <c r="Q6" s="62">
        <f>P6/15</f>
        <v>40.200000000000003</v>
      </c>
      <c r="R6" s="63">
        <v>461</v>
      </c>
      <c r="S6" s="64">
        <f>R6/15</f>
        <v>30.733333333333334</v>
      </c>
    </row>
    <row r="7" spans="1:19" s="4" customFormat="1" ht="17.25" customHeight="1" x14ac:dyDescent="0.25">
      <c r="A7" s="49" t="s">
        <v>42</v>
      </c>
      <c r="B7" s="50"/>
      <c r="C7" s="51">
        <v>6</v>
      </c>
      <c r="D7" s="51"/>
      <c r="E7" s="51"/>
      <c r="F7" s="51"/>
      <c r="G7" s="51"/>
      <c r="H7" s="53"/>
      <c r="I7" s="51"/>
      <c r="J7" s="51"/>
      <c r="K7" s="52"/>
      <c r="L7" s="54"/>
      <c r="M7" s="55"/>
      <c r="N7" s="56">
        <v>437</v>
      </c>
      <c r="O7" s="55">
        <f>ROUNDUP((N7/12),0)</f>
        <v>37</v>
      </c>
      <c r="P7" s="56">
        <v>340</v>
      </c>
      <c r="Q7" s="55">
        <f>ROUNDUP((P7/12),0)</f>
        <v>29</v>
      </c>
      <c r="R7" s="56">
        <v>197</v>
      </c>
      <c r="S7" s="76">
        <f>ROUNDUP((R7/12),0)</f>
        <v>17</v>
      </c>
    </row>
    <row r="8" spans="1:19" s="4" customFormat="1" ht="17.25" customHeight="1" x14ac:dyDescent="0.25">
      <c r="A8" s="41" t="s">
        <v>43</v>
      </c>
      <c r="B8" s="57"/>
      <c r="C8" s="58"/>
      <c r="D8" s="58">
        <v>6</v>
      </c>
      <c r="E8" s="58"/>
      <c r="F8" s="58"/>
      <c r="G8" s="58"/>
      <c r="H8" s="60"/>
      <c r="I8" s="58"/>
      <c r="J8" s="58"/>
      <c r="K8" s="59"/>
      <c r="L8" s="61"/>
      <c r="M8" s="62"/>
      <c r="N8" s="63">
        <v>494</v>
      </c>
      <c r="O8" s="55">
        <f>ROUNDUP((N8/12),0)</f>
        <v>42</v>
      </c>
      <c r="P8" s="63">
        <v>413</v>
      </c>
      <c r="Q8" s="55">
        <f>ROUNDUP((P8/12),0)</f>
        <v>35</v>
      </c>
      <c r="R8" s="63">
        <v>275</v>
      </c>
      <c r="S8" s="76">
        <f>ROUNDUP((R8/12),0)</f>
        <v>23</v>
      </c>
    </row>
    <row r="9" spans="1:19" s="4" customFormat="1" ht="17.25" customHeight="1" x14ac:dyDescent="0.25">
      <c r="A9" s="49" t="s">
        <v>44</v>
      </c>
      <c r="B9" s="50"/>
      <c r="C9" s="51"/>
      <c r="D9" s="51"/>
      <c r="E9" s="51">
        <v>3</v>
      </c>
      <c r="F9" s="51"/>
      <c r="G9" s="51">
        <v>3</v>
      </c>
      <c r="H9" s="53"/>
      <c r="I9" s="51"/>
      <c r="J9" s="51"/>
      <c r="K9" s="52"/>
      <c r="L9" s="54"/>
      <c r="M9" s="55"/>
      <c r="N9" s="56"/>
      <c r="O9" s="55"/>
      <c r="P9" s="56">
        <v>546</v>
      </c>
      <c r="Q9" s="55">
        <f>ROUNDUP((P9/12),0)</f>
        <v>46</v>
      </c>
      <c r="R9" s="56">
        <v>459</v>
      </c>
      <c r="S9" s="76">
        <f>ROUNDUP((R9/12),0)</f>
        <v>39</v>
      </c>
    </row>
    <row r="10" spans="1:19" s="4" customFormat="1" ht="17.25" customHeight="1" x14ac:dyDescent="0.25">
      <c r="A10" s="41" t="s">
        <v>45</v>
      </c>
      <c r="B10" s="57"/>
      <c r="C10" s="58">
        <v>3</v>
      </c>
      <c r="D10" s="58">
        <v>3</v>
      </c>
      <c r="E10" s="58"/>
      <c r="F10" s="58"/>
      <c r="G10" s="58"/>
      <c r="H10" s="60">
        <v>3</v>
      </c>
      <c r="I10" s="58"/>
      <c r="J10" s="58">
        <v>3</v>
      </c>
      <c r="K10" s="59"/>
      <c r="L10" s="61"/>
      <c r="M10" s="62"/>
      <c r="N10" s="63">
        <v>973</v>
      </c>
      <c r="O10" s="47">
        <f>ROUNDUP((N10/24),0)</f>
        <v>41</v>
      </c>
      <c r="P10" s="63">
        <v>817</v>
      </c>
      <c r="Q10" s="47">
        <f>ROUNDUP((P10/24),0)</f>
        <v>35</v>
      </c>
      <c r="R10" s="63">
        <v>571</v>
      </c>
      <c r="S10" s="75">
        <f>ROUNDUP((R10/24),0)</f>
        <v>24</v>
      </c>
    </row>
    <row r="11" spans="1:19" s="4" customFormat="1" ht="17.25" customHeight="1" x14ac:dyDescent="0.25">
      <c r="A11" s="49" t="s">
        <v>46</v>
      </c>
      <c r="B11" s="50"/>
      <c r="C11" s="51"/>
      <c r="D11" s="51">
        <v>3</v>
      </c>
      <c r="E11" s="51">
        <v>3</v>
      </c>
      <c r="F11" s="51"/>
      <c r="G11" s="51"/>
      <c r="H11" s="53"/>
      <c r="I11" s="51">
        <v>3</v>
      </c>
      <c r="J11" s="51">
        <v>3</v>
      </c>
      <c r="K11" s="52"/>
      <c r="L11" s="54"/>
      <c r="M11" s="55"/>
      <c r="N11" s="56"/>
      <c r="O11" s="55"/>
      <c r="P11" s="56">
        <v>935</v>
      </c>
      <c r="Q11" s="55">
        <f>P11/24</f>
        <v>38.958333333333336</v>
      </c>
      <c r="R11" s="56">
        <v>707</v>
      </c>
      <c r="S11" s="65">
        <f>R11/24</f>
        <v>29.458333333333332</v>
      </c>
    </row>
    <row r="12" spans="1:19" s="4" customFormat="1" ht="17.25" customHeight="1" x14ac:dyDescent="0.25">
      <c r="A12" s="41" t="s">
        <v>47</v>
      </c>
      <c r="B12" s="57"/>
      <c r="C12" s="58"/>
      <c r="D12" s="58"/>
      <c r="E12" s="58">
        <v>3</v>
      </c>
      <c r="F12" s="58">
        <v>3</v>
      </c>
      <c r="G12" s="58"/>
      <c r="H12" s="60"/>
      <c r="I12" s="58"/>
      <c r="J12" s="58">
        <v>3</v>
      </c>
      <c r="K12" s="59">
        <v>3</v>
      </c>
      <c r="L12" s="61"/>
      <c r="M12" s="62"/>
      <c r="N12" s="63"/>
      <c r="O12" s="62"/>
      <c r="P12" s="63"/>
      <c r="Q12" s="62"/>
      <c r="R12" s="63">
        <v>918</v>
      </c>
      <c r="S12" s="75">
        <f>ROUNDUP((R12/24),0)</f>
        <v>39</v>
      </c>
    </row>
    <row r="13" spans="1:19" s="4" customFormat="1" ht="17.25" customHeight="1" x14ac:dyDescent="0.25">
      <c r="A13" s="49" t="s">
        <v>48</v>
      </c>
      <c r="B13" s="50">
        <v>3</v>
      </c>
      <c r="C13" s="51">
        <v>3</v>
      </c>
      <c r="D13" s="51"/>
      <c r="E13" s="51"/>
      <c r="F13" s="51"/>
      <c r="G13" s="51"/>
      <c r="H13" s="53"/>
      <c r="I13" s="51"/>
      <c r="J13" s="51"/>
      <c r="K13" s="52"/>
      <c r="L13" s="54">
        <v>490</v>
      </c>
      <c r="M13" s="55">
        <f>ROUNDUP((L13/12),0)</f>
        <v>41</v>
      </c>
      <c r="N13" s="56">
        <v>378</v>
      </c>
      <c r="O13" s="55">
        <f>ROUNDUP((N13/12),0)</f>
        <v>32</v>
      </c>
      <c r="P13" s="56">
        <v>275</v>
      </c>
      <c r="Q13" s="55">
        <f>ROUNDUP((P13/12),0)</f>
        <v>23</v>
      </c>
      <c r="R13" s="56">
        <v>146</v>
      </c>
      <c r="S13" s="76">
        <f>ROUNDUP((R13/12),0)</f>
        <v>13</v>
      </c>
    </row>
    <row r="14" spans="1:19" s="4" customFormat="1" ht="17.25" hidden="1" customHeight="1" x14ac:dyDescent="0.25">
      <c r="A14" s="41" t="s">
        <v>49</v>
      </c>
      <c r="B14" s="57"/>
      <c r="C14" s="58">
        <v>3</v>
      </c>
      <c r="D14" s="58">
        <v>3</v>
      </c>
      <c r="E14" s="58"/>
      <c r="F14" s="58"/>
      <c r="G14" s="58"/>
      <c r="H14" s="60"/>
      <c r="I14" s="58"/>
      <c r="J14" s="58"/>
      <c r="K14" s="59"/>
      <c r="L14" s="61"/>
      <c r="M14" s="62"/>
      <c r="N14" s="63"/>
      <c r="O14" s="62"/>
      <c r="P14" s="63"/>
      <c r="Q14" s="62"/>
      <c r="R14" s="63"/>
      <c r="S14" s="64"/>
    </row>
    <row r="15" spans="1:19" s="4" customFormat="1" ht="17.25" hidden="1" customHeight="1" x14ac:dyDescent="0.25">
      <c r="A15" s="49" t="s">
        <v>50</v>
      </c>
      <c r="B15" s="50"/>
      <c r="C15" s="51"/>
      <c r="D15" s="51">
        <v>3</v>
      </c>
      <c r="E15" s="51">
        <v>3</v>
      </c>
      <c r="F15" s="51"/>
      <c r="G15" s="51"/>
      <c r="H15" s="53"/>
      <c r="I15" s="51"/>
      <c r="J15" s="51"/>
      <c r="K15" s="52"/>
      <c r="L15" s="54"/>
      <c r="M15" s="55"/>
      <c r="N15" s="56"/>
      <c r="O15" s="55"/>
      <c r="P15" s="56"/>
      <c r="Q15" s="55"/>
      <c r="R15" s="56"/>
      <c r="S15" s="65"/>
    </row>
    <row r="16" spans="1:19" s="4" customFormat="1" ht="17.25" hidden="1" customHeight="1" x14ac:dyDescent="0.25">
      <c r="A16" s="41" t="s">
        <v>51</v>
      </c>
      <c r="B16" s="57"/>
      <c r="C16" s="58"/>
      <c r="D16" s="58"/>
      <c r="E16" s="58">
        <v>3</v>
      </c>
      <c r="F16" s="58">
        <v>3</v>
      </c>
      <c r="G16" s="58"/>
      <c r="H16" s="60"/>
      <c r="I16" s="58"/>
      <c r="J16" s="58"/>
      <c r="K16" s="59"/>
      <c r="L16" s="61"/>
      <c r="M16" s="62"/>
      <c r="N16" s="63"/>
      <c r="O16" s="62"/>
      <c r="P16" s="63"/>
      <c r="Q16" s="62"/>
      <c r="R16" s="63"/>
      <c r="S16" s="64"/>
    </row>
    <row r="17" spans="1:19" s="4" customFormat="1" ht="17.25" hidden="1" customHeight="1" x14ac:dyDescent="0.25">
      <c r="A17" s="49" t="s">
        <v>52</v>
      </c>
      <c r="B17" s="50"/>
      <c r="C17" s="51"/>
      <c r="D17" s="51"/>
      <c r="E17" s="51"/>
      <c r="F17" s="51">
        <v>3</v>
      </c>
      <c r="G17" s="51">
        <v>3</v>
      </c>
      <c r="H17" s="53"/>
      <c r="I17" s="51"/>
      <c r="J17" s="51"/>
      <c r="K17" s="52"/>
      <c r="L17" s="54"/>
      <c r="M17" s="55"/>
      <c r="N17" s="56"/>
      <c r="O17" s="55"/>
      <c r="P17" s="56"/>
      <c r="Q17" s="55"/>
      <c r="R17" s="56"/>
      <c r="S17" s="65"/>
    </row>
    <row r="18" spans="1:19" s="4" customFormat="1" ht="17.25" hidden="1" customHeight="1" x14ac:dyDescent="0.25">
      <c r="A18" s="41" t="s">
        <v>53</v>
      </c>
      <c r="B18" s="57"/>
      <c r="C18" s="58"/>
      <c r="D18" s="58"/>
      <c r="E18" s="58"/>
      <c r="F18" s="58"/>
      <c r="G18" s="58">
        <v>3</v>
      </c>
      <c r="H18" s="60"/>
      <c r="I18" s="58"/>
      <c r="J18" s="58"/>
      <c r="K18" s="59"/>
      <c r="L18" s="61"/>
      <c r="M18" s="62"/>
      <c r="N18" s="63"/>
      <c r="O18" s="62"/>
      <c r="P18" s="63"/>
      <c r="Q18" s="62"/>
      <c r="R18" s="63"/>
      <c r="S18" s="64"/>
    </row>
    <row r="19" spans="1:19" s="4" customFormat="1" ht="17.25" customHeight="1" x14ac:dyDescent="0.25">
      <c r="A19" s="41" t="s">
        <v>66</v>
      </c>
      <c r="B19" s="57"/>
      <c r="C19" s="58"/>
      <c r="D19" s="58"/>
      <c r="E19" s="58"/>
      <c r="F19" s="58"/>
      <c r="G19" s="58"/>
      <c r="H19" s="60">
        <v>3</v>
      </c>
      <c r="I19" s="58"/>
      <c r="J19" s="58">
        <v>3</v>
      </c>
      <c r="K19" s="59"/>
      <c r="L19" s="61"/>
      <c r="M19" s="62"/>
      <c r="N19" s="63"/>
      <c r="O19" s="55"/>
      <c r="P19" s="63">
        <v>441</v>
      </c>
      <c r="Q19" s="55">
        <f>ROUNDUP((P19/12),0)</f>
        <v>37</v>
      </c>
      <c r="R19" s="63">
        <v>334</v>
      </c>
      <c r="S19" s="76">
        <f>ROUNDUP((R19/12),0)</f>
        <v>28</v>
      </c>
    </row>
    <row r="20" spans="1:19" s="4" customFormat="1" ht="17.25" customHeight="1" x14ac:dyDescent="0.25">
      <c r="A20" s="49" t="s">
        <v>54</v>
      </c>
      <c r="B20" s="50"/>
      <c r="C20" s="51">
        <f>C10/2</f>
        <v>1.5</v>
      </c>
      <c r="D20" s="51">
        <f>D10/2</f>
        <v>1.5</v>
      </c>
      <c r="E20" s="51"/>
      <c r="F20" s="51"/>
      <c r="G20" s="51"/>
      <c r="H20" s="53">
        <f>H10/2</f>
        <v>1.5</v>
      </c>
      <c r="I20" s="51"/>
      <c r="J20" s="51">
        <f>J10/2</f>
        <v>1.5</v>
      </c>
      <c r="K20" s="52"/>
      <c r="L20" s="54"/>
      <c r="M20" s="55"/>
      <c r="N20" s="56">
        <v>591</v>
      </c>
      <c r="O20" s="55">
        <f>ROUNDUP((N20/12),0)</f>
        <v>50</v>
      </c>
      <c r="P20" s="56">
        <v>546</v>
      </c>
      <c r="Q20" s="55">
        <f>ROUNDUP((P20/12),0)</f>
        <v>46</v>
      </c>
      <c r="R20" s="56">
        <v>436</v>
      </c>
      <c r="S20" s="76">
        <f>ROUNDUP((R20/12),0)</f>
        <v>37</v>
      </c>
    </row>
    <row r="21" spans="1:19" s="4" customFormat="1" ht="17.25" customHeight="1" x14ac:dyDescent="0.25">
      <c r="A21" s="41" t="s">
        <v>55</v>
      </c>
      <c r="B21" s="57"/>
      <c r="C21" s="58"/>
      <c r="D21" s="58">
        <f>D11/2</f>
        <v>1.5</v>
      </c>
      <c r="E21" s="58">
        <f>E11/2</f>
        <v>1.5</v>
      </c>
      <c r="F21" s="58"/>
      <c r="G21" s="58"/>
      <c r="H21" s="60"/>
      <c r="I21" s="58">
        <f>I11/2</f>
        <v>1.5</v>
      </c>
      <c r="J21" s="58">
        <f>J11/2</f>
        <v>1.5</v>
      </c>
      <c r="K21" s="59"/>
      <c r="L21" s="61"/>
      <c r="M21" s="62"/>
      <c r="N21" s="63"/>
      <c r="O21" s="63"/>
      <c r="P21" s="63">
        <v>580</v>
      </c>
      <c r="Q21" s="62">
        <f>ROUNDUP((P21/12),0)</f>
        <v>49</v>
      </c>
      <c r="R21" s="63">
        <v>491</v>
      </c>
      <c r="S21" s="77">
        <f>ROUNDUP((R21/12),0)</f>
        <v>41</v>
      </c>
    </row>
    <row r="22" spans="1:19" s="4" customFormat="1" ht="17.25" customHeight="1" thickBot="1" x14ac:dyDescent="0.3">
      <c r="A22" s="67" t="s">
        <v>56</v>
      </c>
      <c r="B22" s="68"/>
      <c r="C22" s="69"/>
      <c r="D22" s="69"/>
      <c r="E22" s="69">
        <f>E12/2</f>
        <v>1.5</v>
      </c>
      <c r="F22" s="69">
        <f>F12/2</f>
        <v>1.5</v>
      </c>
      <c r="G22" s="69"/>
      <c r="H22" s="71"/>
      <c r="I22" s="69"/>
      <c r="J22" s="69">
        <f>J12/2</f>
        <v>1.5</v>
      </c>
      <c r="K22" s="70">
        <f>K12/2</f>
        <v>1.5</v>
      </c>
      <c r="L22" s="72"/>
      <c r="M22" s="73"/>
      <c r="N22" s="74"/>
      <c r="O22" s="74"/>
      <c r="P22" s="74"/>
      <c r="Q22" s="74"/>
      <c r="R22" s="74">
        <v>560</v>
      </c>
      <c r="S22" s="78">
        <f>ROUNDUP((R22/12),0)</f>
        <v>47</v>
      </c>
    </row>
  </sheetData>
  <mergeCells count="8">
    <mergeCell ref="A1:S1"/>
    <mergeCell ref="B2:G2"/>
    <mergeCell ref="A2:A3"/>
    <mergeCell ref="P2:Q2"/>
    <mergeCell ref="R2:S2"/>
    <mergeCell ref="H2:K2"/>
    <mergeCell ref="L2:M2"/>
    <mergeCell ref="N2:O2"/>
  </mergeCells>
  <pageMargins left="0.23" right="0.19" top="0.14000000000000001" bottom="0.12" header="0.12" footer="0.13"/>
  <pageSetup paperSize="70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Normal="100" workbookViewId="0">
      <selection activeCell="P17" sqref="P17"/>
    </sheetView>
  </sheetViews>
  <sheetFormatPr defaultRowHeight="15" x14ac:dyDescent="0.25"/>
  <cols>
    <col min="1" max="1" width="13.85546875" bestFit="1" customWidth="1"/>
    <col min="2" max="7" width="5" style="1" customWidth="1"/>
    <col min="8" max="8" width="4" style="1" hidden="1" customWidth="1"/>
    <col min="9" max="12" width="0" hidden="1" customWidth="1"/>
    <col min="13" max="20" width="5.5703125" style="1" customWidth="1"/>
  </cols>
  <sheetData>
    <row r="1" spans="1:20" s="66" customFormat="1" ht="21" customHeight="1" thickBot="1" x14ac:dyDescent="0.4">
      <c r="A1" s="84" t="s">
        <v>68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6.5" customHeight="1" x14ac:dyDescent="0.25">
      <c r="A2" s="85" t="s">
        <v>0</v>
      </c>
      <c r="B2" s="87" t="s">
        <v>38</v>
      </c>
      <c r="C2" s="88"/>
      <c r="D2" s="88"/>
      <c r="E2" s="88"/>
      <c r="F2" s="88"/>
      <c r="G2" s="89"/>
      <c r="H2" s="5"/>
      <c r="I2" s="80" t="s">
        <v>30</v>
      </c>
      <c r="J2" s="80"/>
      <c r="K2" s="80" t="s">
        <v>31</v>
      </c>
      <c r="L2" s="80"/>
      <c r="M2" s="90" t="s">
        <v>32</v>
      </c>
      <c r="N2" s="90"/>
      <c r="O2" s="90" t="s">
        <v>33</v>
      </c>
      <c r="P2" s="90"/>
      <c r="Q2" s="90" t="s">
        <v>34</v>
      </c>
      <c r="R2" s="90"/>
      <c r="S2" s="90" t="s">
        <v>35</v>
      </c>
      <c r="T2" s="91"/>
    </row>
    <row r="3" spans="1:20" s="4" customFormat="1" ht="31.5" customHeight="1" x14ac:dyDescent="0.25">
      <c r="A3" s="86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/>
      <c r="I3" s="10"/>
      <c r="J3" s="10"/>
      <c r="K3" s="10"/>
      <c r="L3" s="10"/>
      <c r="M3" s="11" t="s">
        <v>36</v>
      </c>
      <c r="N3" s="12" t="s">
        <v>37</v>
      </c>
      <c r="O3" s="11" t="s">
        <v>36</v>
      </c>
      <c r="P3" s="12" t="s">
        <v>37</v>
      </c>
      <c r="Q3" s="11" t="s">
        <v>36</v>
      </c>
      <c r="R3" s="12" t="s">
        <v>37</v>
      </c>
      <c r="S3" s="11" t="s">
        <v>36</v>
      </c>
      <c r="T3" s="13" t="s">
        <v>37</v>
      </c>
    </row>
    <row r="4" spans="1:20" s="2" customFormat="1" x14ac:dyDescent="0.25">
      <c r="A4" s="14" t="s">
        <v>7</v>
      </c>
      <c r="B4" s="15">
        <v>6</v>
      </c>
      <c r="C4" s="15">
        <v>4</v>
      </c>
      <c r="D4" s="15">
        <v>2</v>
      </c>
      <c r="E4" s="15"/>
      <c r="F4" s="15"/>
      <c r="G4" s="16"/>
      <c r="H4" s="17">
        <f>2*SUM(B4:G4)</f>
        <v>24</v>
      </c>
      <c r="I4" s="18">
        <v>1146</v>
      </c>
      <c r="J4" s="18">
        <f>I4/$H4</f>
        <v>47.75</v>
      </c>
      <c r="K4" s="18">
        <v>1065</v>
      </c>
      <c r="L4" s="18">
        <f>K4/$H4</f>
        <v>44.375</v>
      </c>
      <c r="M4" s="15">
        <v>786</v>
      </c>
      <c r="N4" s="19">
        <f>M4/$H4</f>
        <v>32.75</v>
      </c>
      <c r="O4" s="15">
        <v>511</v>
      </c>
      <c r="P4" s="19">
        <f>O4/$H4</f>
        <v>21.291666666666668</v>
      </c>
      <c r="Q4" s="15">
        <v>308</v>
      </c>
      <c r="R4" s="19">
        <f t="shared" ref="R4:R25" si="0">Q4/$H4</f>
        <v>12.833333333333334</v>
      </c>
      <c r="S4" s="15">
        <v>142</v>
      </c>
      <c r="T4" s="20">
        <f t="shared" ref="T4:T25" si="1">S4/$H4</f>
        <v>5.916666666666667</v>
      </c>
    </row>
    <row r="5" spans="1:20" x14ac:dyDescent="0.25">
      <c r="A5" s="21" t="s">
        <v>8</v>
      </c>
      <c r="B5" s="22"/>
      <c r="C5" s="22">
        <v>6</v>
      </c>
      <c r="D5" s="22">
        <v>4</v>
      </c>
      <c r="E5" s="22">
        <v>2</v>
      </c>
      <c r="F5" s="22"/>
      <c r="G5" s="23"/>
      <c r="H5" s="24">
        <f t="shared" ref="H5:H25" si="2">2*SUM(B5:G5)</f>
        <v>24</v>
      </c>
      <c r="I5" s="25"/>
      <c r="J5" s="25"/>
      <c r="K5" s="25"/>
      <c r="L5" s="25"/>
      <c r="M5" s="22">
        <v>952</v>
      </c>
      <c r="N5" s="19">
        <f>M5/$H5</f>
        <v>39.666666666666664</v>
      </c>
      <c r="O5" s="22">
        <v>723</v>
      </c>
      <c r="P5" s="26">
        <f>O5/$H5</f>
        <v>30.125</v>
      </c>
      <c r="Q5" s="22">
        <v>508</v>
      </c>
      <c r="R5" s="26">
        <f t="shared" si="0"/>
        <v>21.166666666666668</v>
      </c>
      <c r="S5" s="22">
        <v>280</v>
      </c>
      <c r="T5" s="27">
        <f t="shared" si="1"/>
        <v>11.666666666666666</v>
      </c>
    </row>
    <row r="6" spans="1:20" s="2" customFormat="1" x14ac:dyDescent="0.25">
      <c r="A6" s="14" t="s">
        <v>9</v>
      </c>
      <c r="B6" s="15"/>
      <c r="C6" s="15">
        <v>6</v>
      </c>
      <c r="D6" s="15">
        <v>4</v>
      </c>
      <c r="E6" s="15">
        <v>2</v>
      </c>
      <c r="F6" s="15"/>
      <c r="G6" s="16"/>
      <c r="H6" s="17">
        <f t="shared" si="2"/>
        <v>24</v>
      </c>
      <c r="I6" s="18"/>
      <c r="J6" s="18"/>
      <c r="K6" s="18"/>
      <c r="L6" s="18"/>
      <c r="M6" s="15">
        <v>952</v>
      </c>
      <c r="N6" s="19">
        <f>M6/$H6</f>
        <v>39.666666666666664</v>
      </c>
      <c r="O6" s="15">
        <v>723</v>
      </c>
      <c r="P6" s="19">
        <f>O6/$H6</f>
        <v>30.125</v>
      </c>
      <c r="Q6" s="15">
        <v>508</v>
      </c>
      <c r="R6" s="19">
        <f t="shared" si="0"/>
        <v>21.166666666666668</v>
      </c>
      <c r="S6" s="15">
        <v>280</v>
      </c>
      <c r="T6" s="20">
        <f t="shared" si="1"/>
        <v>11.666666666666666</v>
      </c>
    </row>
    <row r="7" spans="1:20" x14ac:dyDescent="0.25">
      <c r="A7" s="21" t="s">
        <v>10</v>
      </c>
      <c r="B7" s="22"/>
      <c r="C7" s="22"/>
      <c r="D7" s="22">
        <v>6</v>
      </c>
      <c r="E7" s="22">
        <v>4</v>
      </c>
      <c r="F7" s="22">
        <v>2</v>
      </c>
      <c r="G7" s="23"/>
      <c r="H7" s="24">
        <f t="shared" si="2"/>
        <v>24</v>
      </c>
      <c r="I7" s="25"/>
      <c r="J7" s="25"/>
      <c r="K7" s="25"/>
      <c r="L7" s="25"/>
      <c r="M7" s="22"/>
      <c r="N7" s="26"/>
      <c r="O7" s="22">
        <v>911</v>
      </c>
      <c r="P7" s="19">
        <f>O7/$H7</f>
        <v>37.958333333333336</v>
      </c>
      <c r="Q7" s="22">
        <v>725</v>
      </c>
      <c r="R7" s="26">
        <f t="shared" si="0"/>
        <v>30.208333333333332</v>
      </c>
      <c r="S7" s="22">
        <v>473</v>
      </c>
      <c r="T7" s="27">
        <f t="shared" si="1"/>
        <v>19.708333333333332</v>
      </c>
    </row>
    <row r="8" spans="1:20" s="2" customFormat="1" x14ac:dyDescent="0.25">
      <c r="A8" s="14" t="s">
        <v>11</v>
      </c>
      <c r="B8" s="15"/>
      <c r="C8" s="15"/>
      <c r="D8" s="15"/>
      <c r="E8" s="15">
        <v>6</v>
      </c>
      <c r="F8" s="15">
        <v>4</v>
      </c>
      <c r="G8" s="16">
        <v>2</v>
      </c>
      <c r="H8" s="17">
        <f t="shared" si="2"/>
        <v>24</v>
      </c>
      <c r="I8" s="18"/>
      <c r="J8" s="18"/>
      <c r="K8" s="18"/>
      <c r="L8" s="18"/>
      <c r="M8" s="15"/>
      <c r="N8" s="19"/>
      <c r="O8" s="15"/>
      <c r="P8" s="19"/>
      <c r="Q8" s="15">
        <v>884</v>
      </c>
      <c r="R8" s="26">
        <f t="shared" si="0"/>
        <v>36.833333333333336</v>
      </c>
      <c r="S8" s="15">
        <v>633</v>
      </c>
      <c r="T8" s="20">
        <f t="shared" si="1"/>
        <v>26.375</v>
      </c>
    </row>
    <row r="9" spans="1:20" x14ac:dyDescent="0.25">
      <c r="A9" s="21" t="s">
        <v>12</v>
      </c>
      <c r="B9" s="22">
        <v>3</v>
      </c>
      <c r="C9" s="22">
        <v>3</v>
      </c>
      <c r="D9" s="22">
        <v>3</v>
      </c>
      <c r="E9" s="22"/>
      <c r="F9" s="22"/>
      <c r="G9" s="23"/>
      <c r="H9" s="24">
        <f t="shared" si="2"/>
        <v>18</v>
      </c>
      <c r="I9" s="25"/>
      <c r="J9" s="25"/>
      <c r="K9" s="25"/>
      <c r="L9" s="25"/>
      <c r="M9" s="22">
        <v>635</v>
      </c>
      <c r="N9" s="26">
        <f>M9/$H9</f>
        <v>35.277777777777779</v>
      </c>
      <c r="O9" s="22">
        <v>442</v>
      </c>
      <c r="P9" s="26">
        <f>O9/$H9</f>
        <v>24.555555555555557</v>
      </c>
      <c r="Q9" s="22">
        <v>286</v>
      </c>
      <c r="R9" s="26">
        <f t="shared" si="0"/>
        <v>15.888888888888889</v>
      </c>
      <c r="S9" s="22">
        <v>142</v>
      </c>
      <c r="T9" s="27">
        <f t="shared" si="1"/>
        <v>7.8888888888888893</v>
      </c>
    </row>
    <row r="10" spans="1:20" s="2" customFormat="1" x14ac:dyDescent="0.25">
      <c r="A10" s="14" t="s">
        <v>13</v>
      </c>
      <c r="B10" s="15"/>
      <c r="C10" s="15">
        <v>3</v>
      </c>
      <c r="D10" s="15">
        <v>3</v>
      </c>
      <c r="E10" s="15">
        <v>3</v>
      </c>
      <c r="F10" s="15"/>
      <c r="G10" s="16"/>
      <c r="H10" s="17">
        <f t="shared" si="2"/>
        <v>18</v>
      </c>
      <c r="I10" s="18"/>
      <c r="J10" s="18"/>
      <c r="K10" s="18"/>
      <c r="L10" s="18"/>
      <c r="M10" s="15">
        <v>746</v>
      </c>
      <c r="N10" s="26">
        <f>M10/$H10</f>
        <v>41.444444444444443</v>
      </c>
      <c r="O10" s="15">
        <v>590</v>
      </c>
      <c r="P10" s="19">
        <f>O10/$H10</f>
        <v>32.777777777777779</v>
      </c>
      <c r="Q10" s="15">
        <v>435</v>
      </c>
      <c r="R10" s="19">
        <f t="shared" si="0"/>
        <v>24.166666666666668</v>
      </c>
      <c r="S10" s="15">
        <v>257</v>
      </c>
      <c r="T10" s="20">
        <f t="shared" si="1"/>
        <v>14.277777777777779</v>
      </c>
    </row>
    <row r="11" spans="1:20" x14ac:dyDescent="0.25">
      <c r="A11" s="21" t="s">
        <v>14</v>
      </c>
      <c r="B11" s="22"/>
      <c r="C11" s="22"/>
      <c r="D11" s="22">
        <v>3</v>
      </c>
      <c r="E11" s="22">
        <v>3</v>
      </c>
      <c r="F11" s="22">
        <v>3</v>
      </c>
      <c r="G11" s="23"/>
      <c r="H11" s="24">
        <f t="shared" si="2"/>
        <v>18</v>
      </c>
      <c r="I11" s="25"/>
      <c r="J11" s="25"/>
      <c r="K11" s="25"/>
      <c r="L11" s="25"/>
      <c r="M11" s="22"/>
      <c r="N11" s="26"/>
      <c r="O11" s="22">
        <v>713</v>
      </c>
      <c r="P11" s="26">
        <f>O11/$H11</f>
        <v>39.611111111111114</v>
      </c>
      <c r="Q11" s="22">
        <v>584</v>
      </c>
      <c r="R11" s="26">
        <f t="shared" si="0"/>
        <v>32.444444444444443</v>
      </c>
      <c r="S11" s="22">
        <v>402</v>
      </c>
      <c r="T11" s="27">
        <f t="shared" si="1"/>
        <v>22.333333333333332</v>
      </c>
    </row>
    <row r="12" spans="1:20" s="2" customFormat="1" x14ac:dyDescent="0.25">
      <c r="A12" s="14" t="s">
        <v>15</v>
      </c>
      <c r="B12" s="15"/>
      <c r="C12" s="15"/>
      <c r="D12" s="15"/>
      <c r="E12" s="15">
        <v>3</v>
      </c>
      <c r="F12" s="15">
        <v>3</v>
      </c>
      <c r="G12" s="16">
        <v>3</v>
      </c>
      <c r="H12" s="17">
        <f t="shared" si="2"/>
        <v>18</v>
      </c>
      <c r="I12" s="18"/>
      <c r="J12" s="18"/>
      <c r="K12" s="18"/>
      <c r="L12" s="18"/>
      <c r="M12" s="15"/>
      <c r="N12" s="19"/>
      <c r="O12" s="15"/>
      <c r="P12" s="19"/>
      <c r="Q12" s="15">
        <v>701</v>
      </c>
      <c r="R12" s="19">
        <f t="shared" si="0"/>
        <v>38.944444444444443</v>
      </c>
      <c r="S12" s="15">
        <v>550</v>
      </c>
      <c r="T12" s="20">
        <f t="shared" si="1"/>
        <v>30.555555555555557</v>
      </c>
    </row>
    <row r="13" spans="1:20" x14ac:dyDescent="0.25">
      <c r="A13" s="21" t="s">
        <v>17</v>
      </c>
      <c r="B13" s="22">
        <v>4</v>
      </c>
      <c r="C13" s="22">
        <v>4</v>
      </c>
      <c r="D13" s="22"/>
      <c r="E13" s="22"/>
      <c r="F13" s="22"/>
      <c r="G13" s="23"/>
      <c r="H13" s="24">
        <f t="shared" si="2"/>
        <v>16</v>
      </c>
      <c r="I13" s="25"/>
      <c r="J13" s="25"/>
      <c r="K13" s="25"/>
      <c r="L13" s="25"/>
      <c r="M13" s="22">
        <v>504</v>
      </c>
      <c r="N13" s="26">
        <f>M13/$H13</f>
        <v>31.5</v>
      </c>
      <c r="O13" s="22">
        <v>313</v>
      </c>
      <c r="P13" s="26">
        <f>O13/$H13</f>
        <v>19.5625</v>
      </c>
      <c r="Q13" s="22">
        <v>175</v>
      </c>
      <c r="R13" s="26">
        <f t="shared" si="0"/>
        <v>10.9375</v>
      </c>
      <c r="S13" s="22">
        <v>72</v>
      </c>
      <c r="T13" s="27">
        <f t="shared" si="1"/>
        <v>4.5</v>
      </c>
    </row>
    <row r="14" spans="1:20" s="2" customFormat="1" x14ac:dyDescent="0.25">
      <c r="A14" s="14" t="s">
        <v>18</v>
      </c>
      <c r="B14" s="15"/>
      <c r="C14" s="15">
        <v>4</v>
      </c>
      <c r="D14" s="15">
        <v>4</v>
      </c>
      <c r="E14" s="15"/>
      <c r="F14" s="15"/>
      <c r="G14" s="16"/>
      <c r="H14" s="17">
        <f t="shared" si="2"/>
        <v>16</v>
      </c>
      <c r="I14" s="18"/>
      <c r="J14" s="18"/>
      <c r="K14" s="18"/>
      <c r="L14" s="18"/>
      <c r="M14" s="15">
        <v>626</v>
      </c>
      <c r="N14" s="26">
        <f>M14/$H14</f>
        <v>39.125</v>
      </c>
      <c r="O14" s="15">
        <v>468</v>
      </c>
      <c r="P14" s="19">
        <f>O14/$H14</f>
        <v>29.25</v>
      </c>
      <c r="Q14" s="15">
        <v>321</v>
      </c>
      <c r="R14" s="19">
        <f t="shared" si="0"/>
        <v>20.0625</v>
      </c>
      <c r="S14" s="15">
        <v>168</v>
      </c>
      <c r="T14" s="20">
        <f t="shared" si="1"/>
        <v>10.5</v>
      </c>
    </row>
    <row r="15" spans="1:20" x14ac:dyDescent="0.25">
      <c r="A15" s="21" t="s">
        <v>16</v>
      </c>
      <c r="B15" s="22"/>
      <c r="C15" s="22"/>
      <c r="D15" s="22">
        <v>4</v>
      </c>
      <c r="E15" s="22">
        <v>4</v>
      </c>
      <c r="F15" s="22"/>
      <c r="G15" s="23"/>
      <c r="H15" s="24">
        <f t="shared" si="2"/>
        <v>16</v>
      </c>
      <c r="I15" s="25"/>
      <c r="J15" s="25"/>
      <c r="K15" s="25"/>
      <c r="L15" s="25"/>
      <c r="M15" s="22"/>
      <c r="N15" s="22"/>
      <c r="O15" s="22">
        <v>595</v>
      </c>
      <c r="P15" s="26">
        <f>O15/$H15</f>
        <v>37.1875</v>
      </c>
      <c r="Q15" s="22">
        <v>466</v>
      </c>
      <c r="R15" s="26">
        <f t="shared" si="0"/>
        <v>29.125</v>
      </c>
      <c r="S15" s="22">
        <v>292</v>
      </c>
      <c r="T15" s="27">
        <f t="shared" si="1"/>
        <v>18.25</v>
      </c>
    </row>
    <row r="16" spans="1:20" s="2" customFormat="1" x14ac:dyDescent="0.25">
      <c r="A16" s="14" t="s">
        <v>19</v>
      </c>
      <c r="B16" s="15"/>
      <c r="C16" s="15"/>
      <c r="D16" s="15"/>
      <c r="E16" s="15">
        <v>4</v>
      </c>
      <c r="F16" s="15">
        <v>4</v>
      </c>
      <c r="G16" s="16"/>
      <c r="H16" s="17">
        <f t="shared" si="2"/>
        <v>16</v>
      </c>
      <c r="I16" s="18"/>
      <c r="J16" s="18"/>
      <c r="K16" s="18"/>
      <c r="L16" s="18"/>
      <c r="M16" s="15"/>
      <c r="N16" s="15"/>
      <c r="O16" s="15"/>
      <c r="P16" s="19"/>
      <c r="Q16" s="15">
        <v>573</v>
      </c>
      <c r="R16" s="19">
        <f t="shared" si="0"/>
        <v>35.8125</v>
      </c>
      <c r="S16" s="15">
        <v>418</v>
      </c>
      <c r="T16" s="20">
        <f t="shared" si="1"/>
        <v>26.125</v>
      </c>
    </row>
    <row r="17" spans="1:22" x14ac:dyDescent="0.25">
      <c r="A17" s="21" t="s">
        <v>20</v>
      </c>
      <c r="B17" s="22"/>
      <c r="C17" s="22"/>
      <c r="D17" s="22" t="s">
        <v>29</v>
      </c>
      <c r="E17" s="22" t="s">
        <v>29</v>
      </c>
      <c r="F17" s="22" t="s">
        <v>29</v>
      </c>
      <c r="G17" s="23"/>
      <c r="H17" s="24">
        <v>15</v>
      </c>
      <c r="I17" s="25"/>
      <c r="J17" s="25"/>
      <c r="K17" s="25"/>
      <c r="L17" s="25"/>
      <c r="M17" s="22"/>
      <c r="N17" s="22"/>
      <c r="O17" s="22">
        <v>594</v>
      </c>
      <c r="P17" s="26">
        <f>O17/$H17</f>
        <v>39.6</v>
      </c>
      <c r="Q17" s="22">
        <v>487</v>
      </c>
      <c r="R17" s="26">
        <f t="shared" si="0"/>
        <v>32.466666666666669</v>
      </c>
      <c r="S17" s="22">
        <v>335</v>
      </c>
      <c r="T17" s="27">
        <f t="shared" si="1"/>
        <v>22.333333333333332</v>
      </c>
    </row>
    <row r="18" spans="1:22" s="2" customFormat="1" x14ac:dyDescent="0.25">
      <c r="A18" s="14" t="s">
        <v>22</v>
      </c>
      <c r="B18" s="15">
        <v>4</v>
      </c>
      <c r="C18" s="15">
        <v>2</v>
      </c>
      <c r="D18" s="15"/>
      <c r="E18" s="15"/>
      <c r="F18" s="15"/>
      <c r="G18" s="16"/>
      <c r="H18" s="17">
        <f t="shared" si="2"/>
        <v>12</v>
      </c>
      <c r="I18" s="18"/>
      <c r="J18" s="18"/>
      <c r="K18" s="18"/>
      <c r="L18" s="18"/>
      <c r="M18" s="15">
        <v>362</v>
      </c>
      <c r="N18" s="19">
        <f>M18/$H18</f>
        <v>30.166666666666668</v>
      </c>
      <c r="O18" s="15">
        <v>217</v>
      </c>
      <c r="P18" s="19">
        <f>O18/$H18</f>
        <v>18.083333333333332</v>
      </c>
      <c r="Q18" s="15">
        <v>118</v>
      </c>
      <c r="R18" s="19">
        <f t="shared" si="0"/>
        <v>9.8333333333333339</v>
      </c>
      <c r="S18" s="15">
        <v>47</v>
      </c>
      <c r="T18" s="20">
        <f t="shared" si="1"/>
        <v>3.9166666666666665</v>
      </c>
    </row>
    <row r="19" spans="1:22" x14ac:dyDescent="0.25">
      <c r="A19" s="21" t="s">
        <v>23</v>
      </c>
      <c r="B19" s="22"/>
      <c r="C19" s="22">
        <v>4</v>
      </c>
      <c r="D19" s="22">
        <v>2</v>
      </c>
      <c r="E19" s="22"/>
      <c r="F19" s="22"/>
      <c r="G19" s="23"/>
      <c r="H19" s="24">
        <f t="shared" si="2"/>
        <v>12</v>
      </c>
      <c r="I19" s="25"/>
      <c r="J19" s="25"/>
      <c r="K19" s="25"/>
      <c r="L19" s="25"/>
      <c r="M19" s="22">
        <v>455</v>
      </c>
      <c r="N19" s="19">
        <f>M19/$H19</f>
        <v>37.916666666666664</v>
      </c>
      <c r="O19" s="22">
        <v>330</v>
      </c>
      <c r="P19" s="26">
        <f>O19/$H19</f>
        <v>27.5</v>
      </c>
      <c r="Q19" s="22">
        <v>218</v>
      </c>
      <c r="R19" s="26">
        <f t="shared" si="0"/>
        <v>18.166666666666668</v>
      </c>
      <c r="S19" s="22">
        <v>109</v>
      </c>
      <c r="T19" s="27">
        <f t="shared" si="1"/>
        <v>9.0833333333333339</v>
      </c>
    </row>
    <row r="20" spans="1:22" s="2" customFormat="1" x14ac:dyDescent="0.25">
      <c r="A20" s="14" t="s">
        <v>21</v>
      </c>
      <c r="B20" s="15"/>
      <c r="C20" s="15"/>
      <c r="D20" s="15">
        <v>4</v>
      </c>
      <c r="E20" s="15">
        <v>2</v>
      </c>
      <c r="F20" s="15"/>
      <c r="G20" s="16"/>
      <c r="H20" s="17">
        <f t="shared" si="2"/>
        <v>12</v>
      </c>
      <c r="I20" s="18"/>
      <c r="J20" s="18"/>
      <c r="K20" s="18"/>
      <c r="L20" s="18"/>
      <c r="M20" s="15"/>
      <c r="N20" s="15"/>
      <c r="O20" s="15">
        <v>436</v>
      </c>
      <c r="P20" s="26">
        <f>O20/$H20</f>
        <v>36.333333333333336</v>
      </c>
      <c r="Q20" s="15">
        <v>336</v>
      </c>
      <c r="R20" s="19">
        <f t="shared" si="0"/>
        <v>28</v>
      </c>
      <c r="S20" s="15">
        <v>205</v>
      </c>
      <c r="T20" s="20">
        <f t="shared" si="1"/>
        <v>17.083333333333332</v>
      </c>
    </row>
    <row r="21" spans="1:22" x14ac:dyDescent="0.25">
      <c r="A21" s="21" t="s">
        <v>24</v>
      </c>
      <c r="B21" s="22"/>
      <c r="C21" s="22"/>
      <c r="D21" s="22"/>
      <c r="E21" s="22">
        <v>4</v>
      </c>
      <c r="F21" s="22">
        <v>2</v>
      </c>
      <c r="G21" s="23"/>
      <c r="H21" s="24">
        <f t="shared" si="2"/>
        <v>12</v>
      </c>
      <c r="I21" s="25"/>
      <c r="J21" s="25"/>
      <c r="K21" s="25"/>
      <c r="L21" s="25"/>
      <c r="M21" s="22"/>
      <c r="N21" s="22"/>
      <c r="O21" s="22"/>
      <c r="P21" s="22"/>
      <c r="Q21" s="22">
        <v>417</v>
      </c>
      <c r="R21" s="26">
        <f t="shared" si="0"/>
        <v>34.75</v>
      </c>
      <c r="S21" s="22">
        <v>296</v>
      </c>
      <c r="T21" s="27">
        <f t="shared" si="1"/>
        <v>24.666666666666668</v>
      </c>
      <c r="V21" s="3"/>
    </row>
    <row r="22" spans="1:22" s="2" customFormat="1" x14ac:dyDescent="0.25">
      <c r="A22" s="14" t="s">
        <v>26</v>
      </c>
      <c r="B22" s="15">
        <v>2</v>
      </c>
      <c r="C22" s="15">
        <v>2</v>
      </c>
      <c r="D22" s="15"/>
      <c r="E22" s="15"/>
      <c r="F22" s="15"/>
      <c r="G22" s="16"/>
      <c r="H22" s="17">
        <f t="shared" si="2"/>
        <v>8</v>
      </c>
      <c r="I22" s="18"/>
      <c r="J22" s="18"/>
      <c r="K22" s="18"/>
      <c r="L22" s="18"/>
      <c r="M22" s="15"/>
      <c r="N22" s="15"/>
      <c r="O22" s="15"/>
      <c r="P22" s="15"/>
      <c r="Q22" s="15">
        <v>88</v>
      </c>
      <c r="R22" s="19">
        <f t="shared" si="0"/>
        <v>11</v>
      </c>
      <c r="S22" s="15">
        <v>36</v>
      </c>
      <c r="T22" s="20">
        <f t="shared" si="1"/>
        <v>4.5</v>
      </c>
    </row>
    <row r="23" spans="1:22" x14ac:dyDescent="0.25">
      <c r="A23" s="21" t="s">
        <v>27</v>
      </c>
      <c r="B23" s="22"/>
      <c r="C23" s="22">
        <v>2</v>
      </c>
      <c r="D23" s="22">
        <v>2</v>
      </c>
      <c r="E23" s="22"/>
      <c r="F23" s="22"/>
      <c r="G23" s="23"/>
      <c r="H23" s="24">
        <f t="shared" si="2"/>
        <v>8</v>
      </c>
      <c r="I23" s="25"/>
      <c r="J23" s="25"/>
      <c r="K23" s="25"/>
      <c r="L23" s="25"/>
      <c r="M23" s="22"/>
      <c r="N23" s="22"/>
      <c r="O23" s="22"/>
      <c r="P23" s="22"/>
      <c r="Q23" s="22">
        <v>160</v>
      </c>
      <c r="R23" s="26">
        <f t="shared" si="0"/>
        <v>20</v>
      </c>
      <c r="S23" s="22">
        <v>84</v>
      </c>
      <c r="T23" s="27">
        <f t="shared" si="1"/>
        <v>10.5</v>
      </c>
    </row>
    <row r="24" spans="1:22" s="2" customFormat="1" x14ac:dyDescent="0.25">
      <c r="A24" s="14" t="s">
        <v>25</v>
      </c>
      <c r="B24" s="15"/>
      <c r="C24" s="15"/>
      <c r="D24" s="15">
        <v>2</v>
      </c>
      <c r="E24" s="15">
        <v>2</v>
      </c>
      <c r="F24" s="15"/>
      <c r="G24" s="16"/>
      <c r="H24" s="17">
        <f t="shared" si="2"/>
        <v>8</v>
      </c>
      <c r="I24" s="18"/>
      <c r="J24" s="18"/>
      <c r="K24" s="18"/>
      <c r="L24" s="18"/>
      <c r="M24" s="15"/>
      <c r="N24" s="15"/>
      <c r="O24" s="15"/>
      <c r="P24" s="15"/>
      <c r="Q24" s="15">
        <v>233</v>
      </c>
      <c r="R24" s="19">
        <f t="shared" si="0"/>
        <v>29.125</v>
      </c>
      <c r="S24" s="15">
        <v>146</v>
      </c>
      <c r="T24" s="20">
        <f t="shared" si="1"/>
        <v>18.25</v>
      </c>
    </row>
    <row r="25" spans="1:22" ht="15.75" thickBot="1" x14ac:dyDescent="0.3">
      <c r="A25" s="28" t="s">
        <v>28</v>
      </c>
      <c r="B25" s="29"/>
      <c r="C25" s="29"/>
      <c r="D25" s="29"/>
      <c r="E25" s="29">
        <v>2</v>
      </c>
      <c r="F25" s="29">
        <v>2</v>
      </c>
      <c r="G25" s="30"/>
      <c r="H25" s="31">
        <f t="shared" si="2"/>
        <v>8</v>
      </c>
      <c r="I25" s="32"/>
      <c r="J25" s="32"/>
      <c r="K25" s="32"/>
      <c r="L25" s="32"/>
      <c r="M25" s="29"/>
      <c r="N25" s="29"/>
      <c r="O25" s="29"/>
      <c r="P25" s="29"/>
      <c r="Q25" s="29">
        <v>287</v>
      </c>
      <c r="R25" s="19">
        <f t="shared" si="0"/>
        <v>35.875</v>
      </c>
      <c r="S25" s="29">
        <v>209</v>
      </c>
      <c r="T25" s="33">
        <f t="shared" si="1"/>
        <v>26.125</v>
      </c>
    </row>
  </sheetData>
  <mergeCells count="7">
    <mergeCell ref="A1:T1"/>
    <mergeCell ref="A2:A3"/>
    <mergeCell ref="B2:G2"/>
    <mergeCell ref="M2:N2"/>
    <mergeCell ref="O2:P2"/>
    <mergeCell ref="Q2:R2"/>
    <mergeCell ref="S2:T2"/>
  </mergeCells>
  <printOptions horizontalCentered="1" verticalCentered="1"/>
  <pageMargins left="0.11811023622047245" right="0.11811023622047245" top="0.11811023622047245" bottom="0.13" header="0.11811023622047245" footer="0.12"/>
  <pageSetup paperSize="70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zoomScaleNormal="100" workbookViewId="0">
      <selection activeCell="R5" sqref="R5"/>
    </sheetView>
  </sheetViews>
  <sheetFormatPr defaultRowHeight="15" x14ac:dyDescent="0.25"/>
  <cols>
    <col min="1" max="1" width="12.140625" customWidth="1"/>
    <col min="2" max="11" width="4.140625" style="1" customWidth="1"/>
    <col min="12" max="12" width="5.140625" customWidth="1"/>
    <col min="13" max="13" width="4" customWidth="1"/>
    <col min="14" max="14" width="5.140625" customWidth="1"/>
    <col min="15" max="15" width="4.140625" customWidth="1"/>
    <col min="16" max="16" width="5.140625" customWidth="1"/>
    <col min="17" max="17" width="4.140625" customWidth="1"/>
    <col min="18" max="18" width="5.140625" customWidth="1"/>
    <col min="19" max="19" width="4.140625" customWidth="1"/>
  </cols>
  <sheetData>
    <row r="1" spans="1:19" s="4" customFormat="1" ht="27" customHeight="1" thickBot="1" x14ac:dyDescent="0.3">
      <c r="A1" s="92" t="s">
        <v>69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6.5" customHeight="1" thickBot="1" x14ac:dyDescent="0.3">
      <c r="A2" s="93" t="s">
        <v>0</v>
      </c>
      <c r="B2" s="95" t="s">
        <v>64</v>
      </c>
      <c r="C2" s="96"/>
      <c r="D2" s="96"/>
      <c r="E2" s="96"/>
      <c r="F2" s="96"/>
      <c r="G2" s="97"/>
      <c r="H2" s="98" t="s">
        <v>65</v>
      </c>
      <c r="I2" s="99"/>
      <c r="J2" s="99"/>
      <c r="K2" s="100"/>
      <c r="L2" s="101" t="s">
        <v>32</v>
      </c>
      <c r="M2" s="102"/>
      <c r="N2" s="103" t="s">
        <v>33</v>
      </c>
      <c r="O2" s="102"/>
      <c r="P2" s="99" t="s">
        <v>34</v>
      </c>
      <c r="Q2" s="99"/>
      <c r="R2" s="99" t="s">
        <v>35</v>
      </c>
      <c r="S2" s="100"/>
    </row>
    <row r="3" spans="1:19" s="4" customFormat="1" ht="31.5" customHeight="1" thickBot="1" x14ac:dyDescent="0.3">
      <c r="A3" s="94"/>
      <c r="B3" s="34" t="s">
        <v>57</v>
      </c>
      <c r="C3" s="35" t="s">
        <v>58</v>
      </c>
      <c r="D3" s="35" t="s">
        <v>59</v>
      </c>
      <c r="E3" s="35" t="s">
        <v>60</v>
      </c>
      <c r="F3" s="35" t="s">
        <v>61</v>
      </c>
      <c r="G3" s="35" t="s">
        <v>63</v>
      </c>
      <c r="H3" s="36" t="s">
        <v>60</v>
      </c>
      <c r="I3" s="37" t="s">
        <v>61</v>
      </c>
      <c r="J3" s="37" t="s">
        <v>63</v>
      </c>
      <c r="K3" s="38" t="s">
        <v>62</v>
      </c>
      <c r="L3" s="79" t="s">
        <v>36</v>
      </c>
      <c r="M3" s="39" t="s">
        <v>67</v>
      </c>
      <c r="N3" s="79" t="s">
        <v>36</v>
      </c>
      <c r="O3" s="39" t="s">
        <v>67</v>
      </c>
      <c r="P3" s="79" t="s">
        <v>36</v>
      </c>
      <c r="Q3" s="39" t="s">
        <v>67</v>
      </c>
      <c r="R3" s="79" t="s">
        <v>36</v>
      </c>
      <c r="S3" s="40" t="s">
        <v>67</v>
      </c>
    </row>
    <row r="4" spans="1:19" s="4" customFormat="1" ht="17.25" customHeight="1" x14ac:dyDescent="0.25">
      <c r="A4" s="41" t="s">
        <v>87</v>
      </c>
      <c r="B4" s="42"/>
      <c r="C4" s="43">
        <v>3</v>
      </c>
      <c r="D4" s="43">
        <v>3</v>
      </c>
      <c r="E4" s="43"/>
      <c r="F4" s="43"/>
      <c r="G4" s="43"/>
      <c r="H4" s="45">
        <v>3</v>
      </c>
      <c r="I4" s="43"/>
      <c r="J4" s="43">
        <v>3</v>
      </c>
      <c r="K4" s="44"/>
      <c r="L4" s="46">
        <v>1037</v>
      </c>
      <c r="M4" s="47">
        <f>ROUNDUP((L4/24),0)</f>
        <v>44</v>
      </c>
      <c r="N4" s="48">
        <v>817</v>
      </c>
      <c r="O4" s="47">
        <f>ROUNDUP((N4/24),0)</f>
        <v>35</v>
      </c>
      <c r="P4" s="48">
        <v>602</v>
      </c>
      <c r="Q4" s="47">
        <f>ROUNDUP((P4/24),0)</f>
        <v>26</v>
      </c>
      <c r="R4" s="48">
        <v>364</v>
      </c>
      <c r="S4" s="75">
        <f>ROUNDUP((R4/24),0)</f>
        <v>16</v>
      </c>
    </row>
    <row r="5" spans="1:19" s="4" customFormat="1" ht="17.25" customHeight="1" x14ac:dyDescent="0.25">
      <c r="A5" s="49" t="s">
        <v>88</v>
      </c>
      <c r="B5" s="50"/>
      <c r="C5" s="51">
        <v>1.5</v>
      </c>
      <c r="D5" s="51">
        <v>1.5</v>
      </c>
      <c r="E5" s="51"/>
      <c r="F5" s="51"/>
      <c r="G5" s="51"/>
      <c r="H5" s="53">
        <v>1.5</v>
      </c>
      <c r="I5" s="51"/>
      <c r="J5" s="51">
        <v>1.5</v>
      </c>
      <c r="K5" s="52"/>
      <c r="L5" s="54">
        <v>518</v>
      </c>
      <c r="M5" s="55">
        <f>ROUNDUP((L5/12),0)</f>
        <v>44</v>
      </c>
      <c r="N5" s="56">
        <v>409</v>
      </c>
      <c r="O5" s="55">
        <f>ROUNDUP((N5/12),0)</f>
        <v>35</v>
      </c>
      <c r="P5" s="56">
        <v>301</v>
      </c>
      <c r="Q5" s="55">
        <f>ROUNDUP((P5/12),0)</f>
        <v>26</v>
      </c>
      <c r="R5" s="56">
        <v>182</v>
      </c>
      <c r="S5" s="76">
        <f>ROUNDUP((R5/12),0)</f>
        <v>16</v>
      </c>
    </row>
    <row r="6" spans="1:19" s="4" customFormat="1" ht="17.25" customHeight="1" x14ac:dyDescent="0.25">
      <c r="A6" s="41" t="s">
        <v>41</v>
      </c>
      <c r="B6" s="57"/>
      <c r="C6" s="58"/>
      <c r="D6" s="58">
        <v>2.5</v>
      </c>
      <c r="E6" s="58">
        <v>2.5</v>
      </c>
      <c r="F6" s="58">
        <v>2.5</v>
      </c>
      <c r="G6" s="58"/>
      <c r="H6" s="60"/>
      <c r="I6" s="58"/>
      <c r="J6" s="58"/>
      <c r="K6" s="59"/>
      <c r="L6" s="61"/>
      <c r="M6" s="62"/>
      <c r="N6" s="63">
        <v>603</v>
      </c>
      <c r="O6" s="55">
        <f>ROUNDUP((N6/12),0)</f>
        <v>51</v>
      </c>
      <c r="P6" s="63">
        <v>481</v>
      </c>
      <c r="Q6" s="62">
        <f>P6/15</f>
        <v>32.06666666666667</v>
      </c>
      <c r="R6" s="63">
        <v>316</v>
      </c>
      <c r="S6" s="64">
        <f>R6/15</f>
        <v>21.066666666666666</v>
      </c>
    </row>
    <row r="7" spans="1:19" s="4" customFormat="1" ht="17.25" customHeight="1" x14ac:dyDescent="0.25">
      <c r="A7" s="49" t="s">
        <v>42</v>
      </c>
      <c r="B7" s="50"/>
      <c r="C7" s="51">
        <v>6</v>
      </c>
      <c r="D7" s="51"/>
      <c r="E7" s="51"/>
      <c r="F7" s="51"/>
      <c r="G7" s="51"/>
      <c r="H7" s="53"/>
      <c r="I7" s="51"/>
      <c r="J7" s="51"/>
      <c r="K7" s="52"/>
      <c r="L7" s="54">
        <v>477</v>
      </c>
      <c r="M7" s="55">
        <f>ROUNDUP((L7/12),0)</f>
        <v>40</v>
      </c>
      <c r="N7" s="56">
        <v>340</v>
      </c>
      <c r="O7" s="55">
        <f>ROUNDUP((N7/12),0)</f>
        <v>29</v>
      </c>
      <c r="P7" s="56">
        <v>214</v>
      </c>
      <c r="Q7" s="55">
        <f>ROUNDUP((P7/12),0)</f>
        <v>18</v>
      </c>
      <c r="R7" s="56">
        <v>98</v>
      </c>
      <c r="S7" s="76">
        <f>ROUNDUP((R7/12),0)</f>
        <v>9</v>
      </c>
    </row>
    <row r="8" spans="1:19" s="4" customFormat="1" ht="17.25" customHeight="1" x14ac:dyDescent="0.25">
      <c r="A8" s="41" t="s">
        <v>43</v>
      </c>
      <c r="B8" s="57"/>
      <c r="C8" s="58"/>
      <c r="D8" s="58">
        <v>6</v>
      </c>
      <c r="E8" s="58"/>
      <c r="F8" s="58"/>
      <c r="G8" s="58"/>
      <c r="H8" s="60"/>
      <c r="I8" s="58"/>
      <c r="J8" s="58"/>
      <c r="K8" s="59"/>
      <c r="L8" s="61"/>
      <c r="M8" s="62"/>
      <c r="N8" s="63">
        <v>413</v>
      </c>
      <c r="O8" s="55">
        <f>ROUNDUP((N8/12),0)</f>
        <v>35</v>
      </c>
      <c r="P8" s="63">
        <v>293</v>
      </c>
      <c r="Q8" s="55">
        <f>ROUNDUP((P8/12),0)</f>
        <v>25</v>
      </c>
      <c r="R8" s="63">
        <v>156</v>
      </c>
      <c r="S8" s="76">
        <f>ROUNDUP((R8/12),0)</f>
        <v>13</v>
      </c>
    </row>
    <row r="9" spans="1:19" s="4" customFormat="1" ht="17.25" customHeight="1" x14ac:dyDescent="0.25">
      <c r="A9" s="49" t="s">
        <v>44</v>
      </c>
      <c r="B9" s="50"/>
      <c r="C9" s="51"/>
      <c r="D9" s="51"/>
      <c r="E9" s="51">
        <v>3</v>
      </c>
      <c r="F9" s="51"/>
      <c r="G9" s="51">
        <v>3</v>
      </c>
      <c r="H9" s="53"/>
      <c r="I9" s="51"/>
      <c r="J9" s="51"/>
      <c r="K9" s="52"/>
      <c r="L9" s="54"/>
      <c r="M9" s="55"/>
      <c r="N9" s="56"/>
      <c r="O9" s="55"/>
      <c r="P9" s="56">
        <v>240</v>
      </c>
      <c r="Q9" s="55">
        <f>ROUNDUP((P9/12),0)</f>
        <v>20</v>
      </c>
      <c r="R9" s="56">
        <v>129</v>
      </c>
      <c r="S9" s="76">
        <f>ROUNDUP((R9/12),0)</f>
        <v>11</v>
      </c>
    </row>
    <row r="10" spans="1:19" s="4" customFormat="1" ht="17.25" customHeight="1" x14ac:dyDescent="0.25">
      <c r="A10" s="41" t="s">
        <v>45</v>
      </c>
      <c r="B10" s="57"/>
      <c r="C10" s="58">
        <v>3</v>
      </c>
      <c r="D10" s="58">
        <v>3</v>
      </c>
      <c r="E10" s="58"/>
      <c r="F10" s="58"/>
      <c r="G10" s="58"/>
      <c r="H10" s="60">
        <v>3</v>
      </c>
      <c r="I10" s="58"/>
      <c r="J10" s="58">
        <v>3</v>
      </c>
      <c r="K10" s="59"/>
      <c r="L10" s="61">
        <v>364</v>
      </c>
      <c r="M10" s="55">
        <f>ROUNDUP((L10/12),0)</f>
        <v>31</v>
      </c>
      <c r="N10" s="63">
        <v>245</v>
      </c>
      <c r="O10" s="47">
        <f>ROUNDUP((N10/24),0)</f>
        <v>11</v>
      </c>
      <c r="P10" s="63">
        <v>187</v>
      </c>
      <c r="Q10" s="47">
        <f>ROUNDUP((P10/24),0)</f>
        <v>8</v>
      </c>
      <c r="R10" s="63">
        <v>74</v>
      </c>
      <c r="S10" s="75">
        <f>ROUNDUP((R10/24),0)</f>
        <v>4</v>
      </c>
    </row>
    <row r="11" spans="1:19" s="4" customFormat="1" ht="17.25" customHeight="1" x14ac:dyDescent="0.25">
      <c r="A11" s="49" t="s">
        <v>46</v>
      </c>
      <c r="B11" s="50"/>
      <c r="C11" s="51"/>
      <c r="D11" s="51">
        <v>3</v>
      </c>
      <c r="E11" s="51">
        <v>3</v>
      </c>
      <c r="F11" s="51"/>
      <c r="G11" s="51"/>
      <c r="H11" s="53"/>
      <c r="I11" s="51">
        <v>3</v>
      </c>
      <c r="J11" s="51">
        <v>3</v>
      </c>
      <c r="K11" s="52"/>
      <c r="L11" s="54"/>
      <c r="M11" s="55"/>
      <c r="N11" s="56">
        <v>332</v>
      </c>
      <c r="O11" s="47">
        <f>ROUNDUP((N11/24),0)</f>
        <v>14</v>
      </c>
      <c r="P11" s="56">
        <v>256</v>
      </c>
      <c r="Q11" s="55">
        <f>P11/24</f>
        <v>10.666666666666666</v>
      </c>
      <c r="R11" s="56">
        <v>101</v>
      </c>
      <c r="S11" s="65">
        <f>R11/24</f>
        <v>4.208333333333333</v>
      </c>
    </row>
    <row r="12" spans="1:19" s="4" customFormat="1" ht="17.25" customHeight="1" x14ac:dyDescent="0.25">
      <c r="A12" s="41" t="s">
        <v>47</v>
      </c>
      <c r="B12" s="57"/>
      <c r="C12" s="58"/>
      <c r="D12" s="58"/>
      <c r="E12" s="58">
        <v>3</v>
      </c>
      <c r="F12" s="58">
        <v>3</v>
      </c>
      <c r="G12" s="58"/>
      <c r="H12" s="60"/>
      <c r="I12" s="58"/>
      <c r="J12" s="58">
        <v>3</v>
      </c>
      <c r="K12" s="59">
        <v>3</v>
      </c>
      <c r="L12" s="61"/>
      <c r="M12" s="62"/>
      <c r="N12" s="63"/>
      <c r="O12" s="62"/>
      <c r="P12" s="63">
        <v>475</v>
      </c>
      <c r="Q12" s="55">
        <f>P12/24</f>
        <v>19.791666666666668</v>
      </c>
      <c r="R12" s="63">
        <v>245</v>
      </c>
      <c r="S12" s="75">
        <f>ROUNDUP((R12/24),0)</f>
        <v>11</v>
      </c>
    </row>
    <row r="13" spans="1:19" s="4" customFormat="1" ht="17.25" customHeight="1" x14ac:dyDescent="0.25">
      <c r="A13" s="49" t="s">
        <v>89</v>
      </c>
      <c r="B13" s="50"/>
      <c r="C13" s="51">
        <v>3</v>
      </c>
      <c r="D13" s="51">
        <v>3</v>
      </c>
      <c r="E13" s="51"/>
      <c r="F13" s="51"/>
      <c r="G13" s="51"/>
      <c r="H13" s="53"/>
      <c r="I13" s="51"/>
      <c r="J13" s="51"/>
      <c r="K13" s="52"/>
      <c r="L13" s="54">
        <v>501</v>
      </c>
      <c r="M13" s="55">
        <f>ROUNDUP((L13/12),0)</f>
        <v>42</v>
      </c>
      <c r="N13" s="56">
        <v>377</v>
      </c>
      <c r="O13" s="55">
        <v>254</v>
      </c>
      <c r="P13" s="56">
        <v>254</v>
      </c>
      <c r="Q13" s="55">
        <f>ROUNDUP((P13/12),0)</f>
        <v>22</v>
      </c>
      <c r="R13" s="56">
        <v>127</v>
      </c>
      <c r="S13" s="76">
        <f>ROUNDUP((R13/12),0)</f>
        <v>11</v>
      </c>
    </row>
    <row r="14" spans="1:19" s="4" customFormat="1" ht="17.25" hidden="1" customHeight="1" x14ac:dyDescent="0.25">
      <c r="A14" s="41" t="s">
        <v>49</v>
      </c>
      <c r="B14" s="57"/>
      <c r="C14" s="58">
        <v>3</v>
      </c>
      <c r="D14" s="58">
        <v>3</v>
      </c>
      <c r="E14" s="58"/>
      <c r="F14" s="58"/>
      <c r="G14" s="58"/>
      <c r="H14" s="60"/>
      <c r="I14" s="58"/>
      <c r="J14" s="58"/>
      <c r="K14" s="59"/>
      <c r="L14" s="61"/>
      <c r="M14" s="62"/>
      <c r="N14" s="63"/>
      <c r="O14" s="62"/>
      <c r="P14" s="63"/>
      <c r="Q14" s="62"/>
      <c r="R14" s="63"/>
      <c r="S14" s="64"/>
    </row>
    <row r="15" spans="1:19" s="4" customFormat="1" ht="17.25" hidden="1" customHeight="1" x14ac:dyDescent="0.25">
      <c r="A15" s="49" t="s">
        <v>50</v>
      </c>
      <c r="B15" s="50"/>
      <c r="C15" s="51"/>
      <c r="D15" s="51">
        <v>3</v>
      </c>
      <c r="E15" s="51">
        <v>3</v>
      </c>
      <c r="F15" s="51"/>
      <c r="G15" s="51"/>
      <c r="H15" s="53"/>
      <c r="I15" s="51"/>
      <c r="J15" s="51"/>
      <c r="K15" s="52"/>
      <c r="L15" s="54"/>
      <c r="M15" s="55"/>
      <c r="N15" s="56"/>
      <c r="O15" s="55"/>
      <c r="P15" s="56"/>
      <c r="Q15" s="55"/>
      <c r="R15" s="56"/>
      <c r="S15" s="65"/>
    </row>
    <row r="16" spans="1:19" s="4" customFormat="1" ht="17.25" hidden="1" customHeight="1" x14ac:dyDescent="0.25">
      <c r="A16" s="41" t="s">
        <v>51</v>
      </c>
      <c r="B16" s="57"/>
      <c r="C16" s="58"/>
      <c r="D16" s="58"/>
      <c r="E16" s="58">
        <v>3</v>
      </c>
      <c r="F16" s="58">
        <v>3</v>
      </c>
      <c r="G16" s="58"/>
      <c r="H16" s="60"/>
      <c r="I16" s="58"/>
      <c r="J16" s="58"/>
      <c r="K16" s="59"/>
      <c r="L16" s="61"/>
      <c r="M16" s="62"/>
      <c r="N16" s="63"/>
      <c r="O16" s="62"/>
      <c r="P16" s="63"/>
      <c r="Q16" s="62"/>
      <c r="R16" s="63"/>
      <c r="S16" s="64"/>
    </row>
    <row r="17" spans="1:19" s="4" customFormat="1" ht="17.25" hidden="1" customHeight="1" x14ac:dyDescent="0.25">
      <c r="A17" s="49" t="s">
        <v>52</v>
      </c>
      <c r="B17" s="50"/>
      <c r="C17" s="51"/>
      <c r="D17" s="51"/>
      <c r="E17" s="51"/>
      <c r="F17" s="51">
        <v>3</v>
      </c>
      <c r="G17" s="51">
        <v>3</v>
      </c>
      <c r="H17" s="53"/>
      <c r="I17" s="51"/>
      <c r="J17" s="51"/>
      <c r="K17" s="52"/>
      <c r="L17" s="54"/>
      <c r="M17" s="55"/>
      <c r="N17" s="56"/>
      <c r="O17" s="55"/>
      <c r="P17" s="56"/>
      <c r="Q17" s="55"/>
      <c r="R17" s="56"/>
      <c r="S17" s="65"/>
    </row>
    <row r="18" spans="1:19" s="4" customFormat="1" ht="17.25" hidden="1" customHeight="1" x14ac:dyDescent="0.25">
      <c r="A18" s="41" t="s">
        <v>53</v>
      </c>
      <c r="B18" s="57"/>
      <c r="C18" s="58"/>
      <c r="D18" s="58"/>
      <c r="E18" s="58"/>
      <c r="F18" s="58"/>
      <c r="G18" s="58">
        <v>3</v>
      </c>
      <c r="H18" s="60"/>
      <c r="I18" s="58"/>
      <c r="J18" s="58"/>
      <c r="K18" s="59"/>
      <c r="L18" s="61"/>
      <c r="M18" s="62"/>
      <c r="N18" s="63"/>
      <c r="O18" s="62"/>
      <c r="P18" s="63"/>
      <c r="Q18" s="62"/>
      <c r="R18" s="63"/>
      <c r="S18" s="64"/>
    </row>
    <row r="19" spans="1:19" s="4" customFormat="1" ht="17.25" customHeight="1" x14ac:dyDescent="0.25">
      <c r="A19" s="41" t="s">
        <v>66</v>
      </c>
      <c r="B19" s="57"/>
      <c r="C19" s="58"/>
      <c r="D19" s="58"/>
      <c r="E19" s="58"/>
      <c r="F19" s="58"/>
      <c r="G19" s="58"/>
      <c r="H19" s="60">
        <v>3</v>
      </c>
      <c r="I19" s="58"/>
      <c r="J19" s="58">
        <v>3</v>
      </c>
      <c r="K19" s="59"/>
      <c r="L19" s="61"/>
      <c r="M19" s="62"/>
      <c r="N19" s="63"/>
      <c r="O19" s="55"/>
      <c r="P19" s="63">
        <v>348</v>
      </c>
      <c r="Q19" s="55">
        <f>ROUNDUP((P19/12),0)</f>
        <v>29</v>
      </c>
      <c r="R19" s="63">
        <v>237</v>
      </c>
      <c r="S19" s="76">
        <f>ROUNDUP((R19/12),0)</f>
        <v>20</v>
      </c>
    </row>
    <row r="20" spans="1:19" s="4" customFormat="1" ht="17.25" customHeight="1" x14ac:dyDescent="0.25">
      <c r="A20" s="49" t="s">
        <v>54</v>
      </c>
      <c r="B20" s="50"/>
      <c r="C20" s="51">
        <f>C10/2</f>
        <v>1.5</v>
      </c>
      <c r="D20" s="51">
        <f>D10/2</f>
        <v>1.5</v>
      </c>
      <c r="E20" s="51"/>
      <c r="F20" s="51"/>
      <c r="G20" s="51"/>
      <c r="H20" s="53">
        <f>H10/2</f>
        <v>1.5</v>
      </c>
      <c r="I20" s="51"/>
      <c r="J20" s="51">
        <f>J10/2</f>
        <v>1.5</v>
      </c>
      <c r="K20" s="52"/>
      <c r="L20" s="54">
        <v>182</v>
      </c>
      <c r="M20" s="55">
        <f>ROUNDUP((L20/12),0)</f>
        <v>16</v>
      </c>
      <c r="N20" s="56">
        <v>122</v>
      </c>
      <c r="O20" s="55">
        <f>ROUNDUP((N20/12),0)</f>
        <v>11</v>
      </c>
      <c r="P20" s="56">
        <v>94</v>
      </c>
      <c r="Q20" s="55">
        <f>ROUNDUP((P20/12),0)</f>
        <v>8</v>
      </c>
      <c r="R20" s="56">
        <v>37</v>
      </c>
      <c r="S20" s="76">
        <f>ROUNDUP((R20/12),0)</f>
        <v>4</v>
      </c>
    </row>
    <row r="21" spans="1:19" s="4" customFormat="1" ht="17.25" customHeight="1" x14ac:dyDescent="0.25">
      <c r="A21" s="41" t="s">
        <v>55</v>
      </c>
      <c r="B21" s="57"/>
      <c r="C21" s="58"/>
      <c r="D21" s="58">
        <f>D11/2</f>
        <v>1.5</v>
      </c>
      <c r="E21" s="58">
        <f>E11/2</f>
        <v>1.5</v>
      </c>
      <c r="F21" s="58"/>
      <c r="G21" s="58"/>
      <c r="H21" s="60"/>
      <c r="I21" s="58">
        <f>I11/2</f>
        <v>1.5</v>
      </c>
      <c r="J21" s="58">
        <f>J11/2</f>
        <v>1.5</v>
      </c>
      <c r="K21" s="59"/>
      <c r="L21" s="61"/>
      <c r="M21" s="62"/>
      <c r="N21" s="63">
        <v>166</v>
      </c>
      <c r="O21" s="55">
        <f>ROUNDUP((N21/12),0)</f>
        <v>14</v>
      </c>
      <c r="P21" s="63">
        <v>128</v>
      </c>
      <c r="Q21" s="62">
        <f>ROUNDUP((P21/12),0)</f>
        <v>11</v>
      </c>
      <c r="R21" s="63">
        <v>50</v>
      </c>
      <c r="S21" s="77">
        <f>ROUNDUP((R21/12),0)</f>
        <v>5</v>
      </c>
    </row>
    <row r="22" spans="1:19" s="4" customFormat="1" ht="17.25" customHeight="1" thickBot="1" x14ac:dyDescent="0.3">
      <c r="A22" s="67" t="s">
        <v>56</v>
      </c>
      <c r="B22" s="68"/>
      <c r="C22" s="69"/>
      <c r="D22" s="69"/>
      <c r="E22" s="69">
        <f>E12/2</f>
        <v>1.5</v>
      </c>
      <c r="F22" s="69">
        <f>F12/2</f>
        <v>1.5</v>
      </c>
      <c r="G22" s="69"/>
      <c r="H22" s="71"/>
      <c r="I22" s="69"/>
      <c r="J22" s="69">
        <f>J12/2</f>
        <v>1.5</v>
      </c>
      <c r="K22" s="70">
        <f>K12/2</f>
        <v>1.5</v>
      </c>
      <c r="L22" s="72"/>
      <c r="M22" s="73"/>
      <c r="N22" s="74"/>
      <c r="O22" s="74"/>
      <c r="P22" s="74">
        <v>238</v>
      </c>
      <c r="Q22" s="62">
        <f>ROUNDUP((P22/12),0)</f>
        <v>20</v>
      </c>
      <c r="R22" s="74">
        <v>123</v>
      </c>
      <c r="S22" s="78">
        <f>ROUNDUP((R22/12),0)</f>
        <v>11</v>
      </c>
    </row>
  </sheetData>
  <mergeCells count="8">
    <mergeCell ref="A1:S1"/>
    <mergeCell ref="A2:A3"/>
    <mergeCell ref="B2:G2"/>
    <mergeCell ref="H2:K2"/>
    <mergeCell ref="L2:M2"/>
    <mergeCell ref="N2:O2"/>
    <mergeCell ref="P2:Q2"/>
    <mergeCell ref="R2:S2"/>
  </mergeCells>
  <pageMargins left="0.23" right="0.19" top="0.14000000000000001" bottom="0.12" header="0.12" footer="0.13"/>
  <pageSetup paperSize="70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Normal="100" workbookViewId="0">
      <selection activeCell="R25" sqref="R25"/>
    </sheetView>
  </sheetViews>
  <sheetFormatPr defaultRowHeight="15" x14ac:dyDescent="0.25"/>
  <cols>
    <col min="1" max="1" width="13.85546875" bestFit="1" customWidth="1"/>
    <col min="2" max="7" width="5" style="1" customWidth="1"/>
    <col min="8" max="8" width="4" style="1" hidden="1" customWidth="1"/>
    <col min="9" max="12" width="0" hidden="1" customWidth="1"/>
    <col min="13" max="20" width="5.5703125" style="1" customWidth="1"/>
  </cols>
  <sheetData>
    <row r="1" spans="1:20" s="66" customFormat="1" ht="21" customHeight="1" thickBot="1" x14ac:dyDescent="0.4">
      <c r="A1" s="84" t="s">
        <v>77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6.5" customHeight="1" x14ac:dyDescent="0.25">
      <c r="A2" s="85" t="s">
        <v>0</v>
      </c>
      <c r="B2" s="87" t="s">
        <v>38</v>
      </c>
      <c r="C2" s="88"/>
      <c r="D2" s="88"/>
      <c r="E2" s="88"/>
      <c r="F2" s="88"/>
      <c r="G2" s="89"/>
      <c r="H2" s="5"/>
      <c r="I2" s="80" t="s">
        <v>30</v>
      </c>
      <c r="J2" s="80"/>
      <c r="K2" s="80" t="s">
        <v>31</v>
      </c>
      <c r="L2" s="80"/>
      <c r="M2" s="90" t="s">
        <v>32</v>
      </c>
      <c r="N2" s="90"/>
      <c r="O2" s="90" t="s">
        <v>33</v>
      </c>
      <c r="P2" s="90"/>
      <c r="Q2" s="90" t="s">
        <v>34</v>
      </c>
      <c r="R2" s="90"/>
      <c r="S2" s="90" t="s">
        <v>35</v>
      </c>
      <c r="T2" s="91"/>
    </row>
    <row r="3" spans="1:20" s="4" customFormat="1" ht="31.5" customHeight="1" x14ac:dyDescent="0.25">
      <c r="A3" s="86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/>
      <c r="I3" s="10"/>
      <c r="J3" s="10"/>
      <c r="K3" s="10"/>
      <c r="L3" s="10"/>
      <c r="M3" s="11" t="s">
        <v>36</v>
      </c>
      <c r="N3" s="12" t="s">
        <v>37</v>
      </c>
      <c r="O3" s="11" t="s">
        <v>36</v>
      </c>
      <c r="P3" s="12" t="s">
        <v>37</v>
      </c>
      <c r="Q3" s="11" t="s">
        <v>36</v>
      </c>
      <c r="R3" s="12" t="s">
        <v>37</v>
      </c>
      <c r="S3" s="11" t="s">
        <v>36</v>
      </c>
      <c r="T3" s="13" t="s">
        <v>37</v>
      </c>
    </row>
    <row r="4" spans="1:20" s="2" customFormat="1" x14ac:dyDescent="0.25">
      <c r="A4" s="14" t="s">
        <v>7</v>
      </c>
      <c r="B4" s="15">
        <v>6</v>
      </c>
      <c r="C4" s="15">
        <v>4</v>
      </c>
      <c r="D4" s="15">
        <v>2</v>
      </c>
      <c r="E4" s="15"/>
      <c r="F4" s="15"/>
      <c r="G4" s="16"/>
      <c r="H4" s="17">
        <f>2*SUM(B4:G4)</f>
        <v>24</v>
      </c>
      <c r="I4" s="18">
        <v>1146</v>
      </c>
      <c r="J4" s="18">
        <f>I4/$H4</f>
        <v>47.75</v>
      </c>
      <c r="K4" s="18">
        <v>1065</v>
      </c>
      <c r="L4" s="18">
        <f>K4/$H4</f>
        <v>44.375</v>
      </c>
      <c r="M4" s="15">
        <v>574</v>
      </c>
      <c r="N4" s="19">
        <f>M4/$H4</f>
        <v>23.916666666666668</v>
      </c>
      <c r="O4" s="15">
        <v>308</v>
      </c>
      <c r="P4" s="19">
        <f>O4/$H4</f>
        <v>12.833333333333334</v>
      </c>
      <c r="Q4" s="15">
        <v>158</v>
      </c>
      <c r="R4" s="19">
        <f>Q4/$H4</f>
        <v>6.583333333333333</v>
      </c>
      <c r="S4" s="15">
        <v>78</v>
      </c>
      <c r="T4" s="20">
        <f t="shared" ref="T4:T25" si="0">S4/$H4</f>
        <v>3.25</v>
      </c>
    </row>
    <row r="5" spans="1:20" x14ac:dyDescent="0.25">
      <c r="A5" s="21" t="s">
        <v>8</v>
      </c>
      <c r="B5" s="22"/>
      <c r="C5" s="22">
        <v>6</v>
      </c>
      <c r="D5" s="22">
        <v>4</v>
      </c>
      <c r="E5" s="22">
        <v>2</v>
      </c>
      <c r="F5" s="22"/>
      <c r="G5" s="23"/>
      <c r="H5" s="24">
        <f t="shared" ref="H5:H25" si="1">2*SUM(B5:G5)</f>
        <v>24</v>
      </c>
      <c r="I5" s="25"/>
      <c r="J5" s="25"/>
      <c r="K5" s="25"/>
      <c r="L5" s="25"/>
      <c r="M5" s="22">
        <v>708</v>
      </c>
      <c r="N5" s="19">
        <f>M5/$H5</f>
        <v>29.5</v>
      </c>
      <c r="O5" s="22">
        <v>508</v>
      </c>
      <c r="P5" s="26">
        <f>O5/$H5</f>
        <v>21.166666666666668</v>
      </c>
      <c r="Q5" s="22">
        <v>306</v>
      </c>
      <c r="R5" s="26">
        <f>Q5/$H5</f>
        <v>12.75</v>
      </c>
      <c r="S5" s="22">
        <v>173</v>
      </c>
      <c r="T5" s="27">
        <f t="shared" si="0"/>
        <v>7.208333333333333</v>
      </c>
    </row>
    <row r="6" spans="1:20" s="2" customFormat="1" x14ac:dyDescent="0.25">
      <c r="A6" s="14" t="s">
        <v>9</v>
      </c>
      <c r="B6" s="15"/>
      <c r="C6" s="15">
        <v>6</v>
      </c>
      <c r="D6" s="15">
        <v>4</v>
      </c>
      <c r="E6" s="15">
        <v>2</v>
      </c>
      <c r="F6" s="15"/>
      <c r="G6" s="16"/>
      <c r="H6" s="17">
        <f t="shared" si="1"/>
        <v>24</v>
      </c>
      <c r="I6" s="18"/>
      <c r="J6" s="18"/>
      <c r="K6" s="18"/>
      <c r="L6" s="18"/>
      <c r="M6" s="22">
        <v>708</v>
      </c>
      <c r="N6" s="19">
        <f>M6/$H6</f>
        <v>29.5</v>
      </c>
      <c r="O6" s="22">
        <v>508</v>
      </c>
      <c r="P6" s="19">
        <f>O6/$H6</f>
        <v>21.166666666666668</v>
      </c>
      <c r="Q6" s="22">
        <v>306</v>
      </c>
      <c r="R6" s="19">
        <f>Q6/$H6</f>
        <v>12.75</v>
      </c>
      <c r="S6" s="22">
        <v>173</v>
      </c>
      <c r="T6" s="20">
        <f t="shared" si="0"/>
        <v>7.208333333333333</v>
      </c>
    </row>
    <row r="7" spans="1:20" x14ac:dyDescent="0.25">
      <c r="A7" s="21" t="s">
        <v>10</v>
      </c>
      <c r="B7" s="22"/>
      <c r="C7" s="22"/>
      <c r="D7" s="22">
        <v>6</v>
      </c>
      <c r="E7" s="22">
        <v>4</v>
      </c>
      <c r="F7" s="22">
        <v>2</v>
      </c>
      <c r="G7" s="23"/>
      <c r="H7" s="24">
        <f t="shared" si="1"/>
        <v>24</v>
      </c>
      <c r="I7" s="25"/>
      <c r="J7" s="25"/>
      <c r="K7" s="25"/>
      <c r="L7" s="25"/>
      <c r="M7" s="22">
        <v>955</v>
      </c>
      <c r="N7" s="19">
        <f>M7/$H7</f>
        <v>39.791666666666664</v>
      </c>
      <c r="O7" s="22">
        <v>725</v>
      </c>
      <c r="P7" s="19">
        <f>O7/$H7</f>
        <v>30.208333333333332</v>
      </c>
      <c r="Q7" s="22">
        <v>505</v>
      </c>
      <c r="R7" s="26">
        <f>Q7/$H7</f>
        <v>21.041666666666668</v>
      </c>
      <c r="S7" s="22">
        <v>325</v>
      </c>
      <c r="T7" s="27">
        <f t="shared" si="0"/>
        <v>13.541666666666666</v>
      </c>
    </row>
    <row r="8" spans="1:20" s="2" customFormat="1" x14ac:dyDescent="0.25">
      <c r="A8" s="14" t="s">
        <v>11</v>
      </c>
      <c r="B8" s="15"/>
      <c r="C8" s="15"/>
      <c r="D8" s="15"/>
      <c r="E8" s="15">
        <v>6</v>
      </c>
      <c r="F8" s="15">
        <v>4</v>
      </c>
      <c r="G8" s="16">
        <v>2</v>
      </c>
      <c r="H8" s="17">
        <f t="shared" si="1"/>
        <v>24</v>
      </c>
      <c r="I8" s="18"/>
      <c r="J8" s="18"/>
      <c r="K8" s="18"/>
      <c r="L8" s="18"/>
      <c r="M8" s="15"/>
      <c r="N8" s="19"/>
      <c r="O8" s="15">
        <v>884</v>
      </c>
      <c r="P8" s="19">
        <f>O8/$H8</f>
        <v>36.833333333333336</v>
      </c>
      <c r="Q8" s="15">
        <v>693</v>
      </c>
      <c r="R8" s="26">
        <f>Q8/$H8</f>
        <v>28.875</v>
      </c>
      <c r="S8" s="15">
        <v>508</v>
      </c>
      <c r="T8" s="20">
        <f t="shared" si="0"/>
        <v>21.166666666666668</v>
      </c>
    </row>
    <row r="9" spans="1:20" x14ac:dyDescent="0.25">
      <c r="A9" s="21" t="s">
        <v>12</v>
      </c>
      <c r="B9" s="22">
        <v>3</v>
      </c>
      <c r="C9" s="22">
        <v>3</v>
      </c>
      <c r="D9" s="22">
        <v>3</v>
      </c>
      <c r="E9" s="22"/>
      <c r="F9" s="22"/>
      <c r="G9" s="23"/>
      <c r="H9" s="24">
        <f t="shared" si="1"/>
        <v>18</v>
      </c>
      <c r="I9" s="25"/>
      <c r="J9" s="25"/>
      <c r="K9" s="25"/>
      <c r="L9" s="25"/>
      <c r="M9" s="22">
        <v>487</v>
      </c>
      <c r="N9" s="26">
        <f>M9/$H9</f>
        <v>27.055555555555557</v>
      </c>
      <c r="O9" s="22">
        <v>286</v>
      </c>
      <c r="P9" s="26">
        <f>O9/$H9</f>
        <v>15.888888888888889</v>
      </c>
      <c r="Q9" s="22">
        <v>157</v>
      </c>
      <c r="R9" s="26">
        <f>Q9/$H9</f>
        <v>8.7222222222222214</v>
      </c>
      <c r="S9" s="22">
        <v>82</v>
      </c>
      <c r="T9" s="27">
        <f t="shared" si="0"/>
        <v>4.5555555555555554</v>
      </c>
    </row>
    <row r="10" spans="1:20" s="2" customFormat="1" x14ac:dyDescent="0.25">
      <c r="A10" s="14" t="s">
        <v>13</v>
      </c>
      <c r="B10" s="15"/>
      <c r="C10" s="15">
        <v>3</v>
      </c>
      <c r="D10" s="15">
        <v>3</v>
      </c>
      <c r="E10" s="15">
        <v>3</v>
      </c>
      <c r="F10" s="15"/>
      <c r="G10" s="16"/>
      <c r="H10" s="17">
        <f t="shared" si="1"/>
        <v>18</v>
      </c>
      <c r="I10" s="18"/>
      <c r="J10" s="18"/>
      <c r="K10" s="18"/>
      <c r="L10" s="18"/>
      <c r="M10" s="15">
        <v>629</v>
      </c>
      <c r="N10" s="19">
        <f>M10/$H10</f>
        <v>34.944444444444443</v>
      </c>
      <c r="O10" s="15">
        <v>435</v>
      </c>
      <c r="P10" s="19">
        <f>O10/$H10</f>
        <v>24.166666666666668</v>
      </c>
      <c r="Q10" s="15">
        <v>278</v>
      </c>
      <c r="R10" s="19">
        <f>Q10/$H10</f>
        <v>15.444444444444445</v>
      </c>
      <c r="S10" s="15">
        <v>165</v>
      </c>
      <c r="T10" s="20">
        <f t="shared" si="0"/>
        <v>9.1666666666666661</v>
      </c>
    </row>
    <row r="11" spans="1:20" x14ac:dyDescent="0.25">
      <c r="A11" s="21" t="s">
        <v>14</v>
      </c>
      <c r="B11" s="22"/>
      <c r="C11" s="22"/>
      <c r="D11" s="22">
        <v>3</v>
      </c>
      <c r="E11" s="22">
        <v>3</v>
      </c>
      <c r="F11" s="22">
        <v>3</v>
      </c>
      <c r="G11" s="23"/>
      <c r="H11" s="24">
        <f t="shared" si="1"/>
        <v>18</v>
      </c>
      <c r="I11" s="25"/>
      <c r="J11" s="25"/>
      <c r="K11" s="25"/>
      <c r="L11" s="25"/>
      <c r="M11" s="22">
        <v>743</v>
      </c>
      <c r="N11" s="26">
        <f>M11/$H11</f>
        <v>41.277777777777779</v>
      </c>
      <c r="O11" s="22">
        <v>584</v>
      </c>
      <c r="P11" s="26">
        <f>O11/$H11</f>
        <v>32.444444444444443</v>
      </c>
      <c r="Q11" s="22">
        <v>426</v>
      </c>
      <c r="R11" s="26">
        <f>Q11/$H11</f>
        <v>23.666666666666668</v>
      </c>
      <c r="S11" s="22">
        <v>287</v>
      </c>
      <c r="T11" s="27">
        <f t="shared" si="0"/>
        <v>15.944444444444445</v>
      </c>
    </row>
    <row r="12" spans="1:20" s="2" customFormat="1" x14ac:dyDescent="0.25">
      <c r="A12" s="14" t="s">
        <v>15</v>
      </c>
      <c r="B12" s="15"/>
      <c r="C12" s="15"/>
      <c r="D12" s="15"/>
      <c r="E12" s="15">
        <v>3</v>
      </c>
      <c r="F12" s="15">
        <v>3</v>
      </c>
      <c r="G12" s="16">
        <v>3</v>
      </c>
      <c r="H12" s="17">
        <f t="shared" si="1"/>
        <v>18</v>
      </c>
      <c r="I12" s="18"/>
      <c r="J12" s="18"/>
      <c r="K12" s="18"/>
      <c r="L12" s="18"/>
      <c r="M12" s="15"/>
      <c r="N12" s="19"/>
      <c r="O12" s="15">
        <v>701</v>
      </c>
      <c r="P12" s="19">
        <f>O12/$H12</f>
        <v>38.944444444444443</v>
      </c>
      <c r="Q12" s="15">
        <v>571</v>
      </c>
      <c r="R12" s="19">
        <f>Q12/$H12</f>
        <v>31.722222222222221</v>
      </c>
      <c r="S12" s="15">
        <v>439</v>
      </c>
      <c r="T12" s="20">
        <f t="shared" si="0"/>
        <v>24.388888888888889</v>
      </c>
    </row>
    <row r="13" spans="1:20" x14ac:dyDescent="0.25">
      <c r="A13" s="21" t="s">
        <v>17</v>
      </c>
      <c r="B13" s="22">
        <v>4</v>
      </c>
      <c r="C13" s="22">
        <v>4</v>
      </c>
      <c r="D13" s="22"/>
      <c r="E13" s="22"/>
      <c r="F13" s="22"/>
      <c r="G13" s="23"/>
      <c r="H13" s="24">
        <f t="shared" si="1"/>
        <v>16</v>
      </c>
      <c r="I13" s="25"/>
      <c r="J13" s="25"/>
      <c r="K13" s="25"/>
      <c r="L13" s="25"/>
      <c r="M13" s="22">
        <v>536</v>
      </c>
      <c r="N13" s="26">
        <f>M13/$H13</f>
        <v>33.5</v>
      </c>
      <c r="O13" s="22">
        <v>175</v>
      </c>
      <c r="P13" s="26">
        <f>O13/$H13</f>
        <v>10.9375</v>
      </c>
      <c r="Q13" s="22">
        <v>81</v>
      </c>
      <c r="R13" s="26">
        <f>Q13/$H13</f>
        <v>5.0625</v>
      </c>
      <c r="S13" s="22">
        <v>37</v>
      </c>
      <c r="T13" s="27">
        <f t="shared" si="0"/>
        <v>2.3125</v>
      </c>
    </row>
    <row r="14" spans="1:20" s="2" customFormat="1" x14ac:dyDescent="0.25">
      <c r="A14" s="14" t="s">
        <v>18</v>
      </c>
      <c r="B14" s="15"/>
      <c r="C14" s="15">
        <v>4</v>
      </c>
      <c r="D14" s="15">
        <v>4</v>
      </c>
      <c r="E14" s="15"/>
      <c r="F14" s="15"/>
      <c r="G14" s="16"/>
      <c r="H14" s="17">
        <f t="shared" si="1"/>
        <v>16</v>
      </c>
      <c r="I14" s="18"/>
      <c r="J14" s="18"/>
      <c r="K14" s="18"/>
      <c r="L14" s="18"/>
      <c r="M14" s="15">
        <v>508</v>
      </c>
      <c r="N14" s="26">
        <f>M14/$H14</f>
        <v>31.75</v>
      </c>
      <c r="O14" s="15">
        <v>321</v>
      </c>
      <c r="P14" s="19">
        <f>O14/$H14</f>
        <v>20.0625</v>
      </c>
      <c r="Q14" s="15">
        <v>185</v>
      </c>
      <c r="R14" s="19">
        <f>Q14/$H14</f>
        <v>11.5625</v>
      </c>
      <c r="S14" s="15">
        <v>99</v>
      </c>
      <c r="T14" s="20">
        <f t="shared" si="0"/>
        <v>6.1875</v>
      </c>
    </row>
    <row r="15" spans="1:20" x14ac:dyDescent="0.25">
      <c r="A15" s="21" t="s">
        <v>16</v>
      </c>
      <c r="B15" s="22"/>
      <c r="C15" s="22"/>
      <c r="D15" s="22">
        <v>4</v>
      </c>
      <c r="E15" s="22">
        <v>4</v>
      </c>
      <c r="F15" s="22"/>
      <c r="G15" s="23"/>
      <c r="H15" s="24">
        <f t="shared" si="1"/>
        <v>16</v>
      </c>
      <c r="I15" s="25"/>
      <c r="J15" s="25"/>
      <c r="K15" s="25"/>
      <c r="L15" s="25"/>
      <c r="M15" s="22">
        <v>625</v>
      </c>
      <c r="N15" s="26">
        <f>M15/$H15</f>
        <v>39.0625</v>
      </c>
      <c r="O15" s="22">
        <v>466</v>
      </c>
      <c r="P15" s="26">
        <f>O15/$H15</f>
        <v>29.125</v>
      </c>
      <c r="Q15" s="22">
        <v>314</v>
      </c>
      <c r="R15" s="26">
        <f>Q15/$H15</f>
        <v>19.625</v>
      </c>
      <c r="S15" s="22">
        <v>193</v>
      </c>
      <c r="T15" s="27">
        <f t="shared" si="0"/>
        <v>12.0625</v>
      </c>
    </row>
    <row r="16" spans="1:20" s="2" customFormat="1" x14ac:dyDescent="0.25">
      <c r="A16" s="14" t="s">
        <v>19</v>
      </c>
      <c r="B16" s="15"/>
      <c r="C16" s="15"/>
      <c r="D16" s="15"/>
      <c r="E16" s="15">
        <v>4</v>
      </c>
      <c r="F16" s="15">
        <v>4</v>
      </c>
      <c r="G16" s="16"/>
      <c r="H16" s="17">
        <f t="shared" si="1"/>
        <v>16</v>
      </c>
      <c r="I16" s="18"/>
      <c r="J16" s="18"/>
      <c r="K16" s="18"/>
      <c r="L16" s="18"/>
      <c r="M16" s="15"/>
      <c r="N16" s="15"/>
      <c r="O16" s="15">
        <v>573</v>
      </c>
      <c r="P16" s="19">
        <f>O16/$H16</f>
        <v>35.8125</v>
      </c>
      <c r="Q16" s="15">
        <v>440</v>
      </c>
      <c r="R16" s="19">
        <f>Q16/$H16</f>
        <v>27.5</v>
      </c>
      <c r="S16" s="15">
        <v>310</v>
      </c>
      <c r="T16" s="20">
        <f t="shared" si="0"/>
        <v>19.375</v>
      </c>
    </row>
    <row r="17" spans="1:22" x14ac:dyDescent="0.25">
      <c r="A17" s="21" t="s">
        <v>20</v>
      </c>
      <c r="B17" s="22"/>
      <c r="C17" s="22"/>
      <c r="D17" s="22" t="s">
        <v>29</v>
      </c>
      <c r="E17" s="22" t="s">
        <v>29</v>
      </c>
      <c r="F17" s="22" t="s">
        <v>29</v>
      </c>
      <c r="G17" s="23"/>
      <c r="H17" s="24">
        <v>15</v>
      </c>
      <c r="I17" s="25"/>
      <c r="J17" s="25"/>
      <c r="K17" s="25"/>
      <c r="L17" s="25"/>
      <c r="M17" s="22">
        <v>619</v>
      </c>
      <c r="N17" s="26">
        <f>M17/$H17</f>
        <v>41.266666666666666</v>
      </c>
      <c r="O17" s="22">
        <v>487</v>
      </c>
      <c r="P17" s="19">
        <f>O17/$H17</f>
        <v>32.466666666666669</v>
      </c>
      <c r="Q17" s="22">
        <v>355</v>
      </c>
      <c r="R17" s="26">
        <f>Q17/$H17</f>
        <v>23.666666666666668</v>
      </c>
      <c r="S17" s="22">
        <v>240</v>
      </c>
      <c r="T17" s="27">
        <f t="shared" si="0"/>
        <v>16</v>
      </c>
    </row>
    <row r="18" spans="1:22" s="2" customFormat="1" x14ac:dyDescent="0.25">
      <c r="A18" s="14" t="s">
        <v>22</v>
      </c>
      <c r="B18" s="15">
        <v>4</v>
      </c>
      <c r="C18" s="15">
        <v>2</v>
      </c>
      <c r="D18" s="15"/>
      <c r="E18" s="15"/>
      <c r="F18" s="15"/>
      <c r="G18" s="16"/>
      <c r="H18" s="17">
        <f t="shared" si="1"/>
        <v>12</v>
      </c>
      <c r="I18" s="18"/>
      <c r="J18" s="18"/>
      <c r="K18" s="18"/>
      <c r="L18" s="18"/>
      <c r="M18" s="15">
        <v>249</v>
      </c>
      <c r="N18" s="19">
        <f>M18/$H18</f>
        <v>20.75</v>
      </c>
      <c r="O18" s="15">
        <v>118</v>
      </c>
      <c r="P18" s="19">
        <f>O18/$H18</f>
        <v>9.8333333333333339</v>
      </c>
      <c r="Q18" s="15">
        <v>53</v>
      </c>
      <c r="R18" s="19">
        <f>Q18/$H18</f>
        <v>4.416666666666667</v>
      </c>
      <c r="S18" s="15">
        <v>24</v>
      </c>
      <c r="T18" s="20">
        <f t="shared" si="0"/>
        <v>2</v>
      </c>
    </row>
    <row r="19" spans="1:22" x14ac:dyDescent="0.25">
      <c r="A19" s="21" t="s">
        <v>23</v>
      </c>
      <c r="B19" s="22"/>
      <c r="C19" s="22">
        <v>4</v>
      </c>
      <c r="D19" s="22">
        <v>2</v>
      </c>
      <c r="E19" s="22"/>
      <c r="F19" s="22"/>
      <c r="G19" s="23"/>
      <c r="H19" s="24">
        <f t="shared" si="1"/>
        <v>12</v>
      </c>
      <c r="I19" s="25"/>
      <c r="J19" s="25"/>
      <c r="K19" s="25"/>
      <c r="L19" s="25"/>
      <c r="M19" s="22">
        <v>361</v>
      </c>
      <c r="N19" s="19">
        <f>M19/$H19</f>
        <v>30.083333333333332</v>
      </c>
      <c r="O19" s="22">
        <v>218</v>
      </c>
      <c r="P19" s="26">
        <f>O19/$H19</f>
        <v>18.166666666666668</v>
      </c>
      <c r="Q19" s="22">
        <v>121</v>
      </c>
      <c r="R19" s="26">
        <f>Q19/$H19</f>
        <v>10.083333333333334</v>
      </c>
      <c r="S19" s="22">
        <v>63</v>
      </c>
      <c r="T19" s="27">
        <f t="shared" si="0"/>
        <v>5.25</v>
      </c>
    </row>
    <row r="20" spans="1:22" s="2" customFormat="1" x14ac:dyDescent="0.25">
      <c r="A20" s="14" t="s">
        <v>21</v>
      </c>
      <c r="B20" s="15"/>
      <c r="C20" s="15"/>
      <c r="D20" s="15">
        <v>4</v>
      </c>
      <c r="E20" s="15">
        <v>2</v>
      </c>
      <c r="F20" s="15"/>
      <c r="G20" s="16"/>
      <c r="H20" s="17">
        <f t="shared" si="1"/>
        <v>12</v>
      </c>
      <c r="I20" s="18"/>
      <c r="J20" s="18"/>
      <c r="K20" s="18"/>
      <c r="L20" s="18"/>
      <c r="M20" s="15">
        <v>459</v>
      </c>
      <c r="N20" s="19">
        <f>M20/$H20</f>
        <v>38.25</v>
      </c>
      <c r="O20" s="15">
        <v>336</v>
      </c>
      <c r="P20" s="26">
        <f>O20/$H20</f>
        <v>28</v>
      </c>
      <c r="Q20" s="15">
        <v>221</v>
      </c>
      <c r="R20" s="19">
        <f>Q20/$H20</f>
        <v>18.416666666666668</v>
      </c>
      <c r="S20" s="15">
        <v>133</v>
      </c>
      <c r="T20" s="20">
        <f t="shared" si="0"/>
        <v>11.083333333333334</v>
      </c>
    </row>
    <row r="21" spans="1:22" x14ac:dyDescent="0.25">
      <c r="A21" s="21" t="s">
        <v>24</v>
      </c>
      <c r="B21" s="22"/>
      <c r="C21" s="22"/>
      <c r="D21" s="22"/>
      <c r="E21" s="22">
        <v>4</v>
      </c>
      <c r="F21" s="22">
        <v>2</v>
      </c>
      <c r="G21" s="23"/>
      <c r="H21" s="24">
        <f t="shared" si="1"/>
        <v>12</v>
      </c>
      <c r="I21" s="25"/>
      <c r="J21" s="25"/>
      <c r="K21" s="25"/>
      <c r="L21" s="25"/>
      <c r="M21" s="22"/>
      <c r="N21" s="22"/>
      <c r="O21" s="22">
        <v>417</v>
      </c>
      <c r="P21" s="26">
        <f>O21/$H21</f>
        <v>34.75</v>
      </c>
      <c r="Q21" s="22">
        <v>313</v>
      </c>
      <c r="R21" s="26">
        <f>Q21/$H21</f>
        <v>26.083333333333332</v>
      </c>
      <c r="S21" s="22">
        <v>215</v>
      </c>
      <c r="T21" s="27">
        <f t="shared" si="0"/>
        <v>17.916666666666668</v>
      </c>
      <c r="V21" s="3"/>
    </row>
    <row r="22" spans="1:22" s="2" customFormat="1" x14ac:dyDescent="0.25">
      <c r="A22" s="14" t="s">
        <v>26</v>
      </c>
      <c r="B22" s="15">
        <v>2</v>
      </c>
      <c r="C22" s="15">
        <v>2</v>
      </c>
      <c r="D22" s="15"/>
      <c r="E22" s="15"/>
      <c r="F22" s="15"/>
      <c r="G22" s="16"/>
      <c r="H22" s="17">
        <f t="shared" si="1"/>
        <v>8</v>
      </c>
      <c r="I22" s="18"/>
      <c r="J22" s="18"/>
      <c r="K22" s="18"/>
      <c r="L22" s="18"/>
      <c r="M22" s="15"/>
      <c r="N22" s="15"/>
      <c r="O22" s="15"/>
      <c r="P22" s="15"/>
      <c r="Q22" s="15">
        <v>41</v>
      </c>
      <c r="R22" s="19">
        <f>Q22/$H22</f>
        <v>5.125</v>
      </c>
      <c r="S22" s="15">
        <v>18</v>
      </c>
      <c r="T22" s="20">
        <f t="shared" si="0"/>
        <v>2.25</v>
      </c>
    </row>
    <row r="23" spans="1:22" x14ac:dyDescent="0.25">
      <c r="A23" s="21" t="s">
        <v>27</v>
      </c>
      <c r="B23" s="22"/>
      <c r="C23" s="22">
        <v>2</v>
      </c>
      <c r="D23" s="22">
        <v>2</v>
      </c>
      <c r="E23" s="22"/>
      <c r="F23" s="22"/>
      <c r="G23" s="23"/>
      <c r="H23" s="24">
        <f t="shared" si="1"/>
        <v>8</v>
      </c>
      <c r="I23" s="25"/>
      <c r="J23" s="25"/>
      <c r="K23" s="25"/>
      <c r="L23" s="25"/>
      <c r="M23" s="22"/>
      <c r="N23" s="22"/>
      <c r="O23" s="22"/>
      <c r="P23" s="22"/>
      <c r="Q23" s="22">
        <v>92</v>
      </c>
      <c r="R23" s="26">
        <f>Q23/$H23</f>
        <v>11.5</v>
      </c>
      <c r="S23" s="22">
        <v>50</v>
      </c>
      <c r="T23" s="27">
        <f t="shared" si="0"/>
        <v>6.25</v>
      </c>
    </row>
    <row r="24" spans="1:22" s="2" customFormat="1" x14ac:dyDescent="0.25">
      <c r="A24" s="14" t="s">
        <v>25</v>
      </c>
      <c r="B24" s="15"/>
      <c r="C24" s="15"/>
      <c r="D24" s="15">
        <v>2</v>
      </c>
      <c r="E24" s="15">
        <v>2</v>
      </c>
      <c r="F24" s="15"/>
      <c r="G24" s="16"/>
      <c r="H24" s="17">
        <f t="shared" si="1"/>
        <v>8</v>
      </c>
      <c r="I24" s="18"/>
      <c r="J24" s="18"/>
      <c r="K24" s="18"/>
      <c r="L24" s="18"/>
      <c r="M24" s="15"/>
      <c r="N24" s="15"/>
      <c r="O24" s="15"/>
      <c r="P24" s="15"/>
      <c r="Q24" s="15">
        <v>157</v>
      </c>
      <c r="R24" s="19">
        <f>Q24/$H24</f>
        <v>19.625</v>
      </c>
      <c r="S24" s="15">
        <v>97</v>
      </c>
      <c r="T24" s="20">
        <f t="shared" si="0"/>
        <v>12.125</v>
      </c>
    </row>
    <row r="25" spans="1:22" ht="15.75" thickBot="1" x14ac:dyDescent="0.3">
      <c r="A25" s="28" t="s">
        <v>28</v>
      </c>
      <c r="B25" s="29"/>
      <c r="C25" s="29"/>
      <c r="D25" s="29"/>
      <c r="E25" s="29">
        <v>2</v>
      </c>
      <c r="F25" s="29">
        <v>2</v>
      </c>
      <c r="G25" s="30"/>
      <c r="H25" s="31">
        <f t="shared" si="1"/>
        <v>8</v>
      </c>
      <c r="I25" s="32"/>
      <c r="J25" s="32"/>
      <c r="K25" s="32"/>
      <c r="L25" s="32"/>
      <c r="M25" s="29"/>
      <c r="N25" s="29"/>
      <c r="O25" s="29"/>
      <c r="P25" s="29"/>
      <c r="Q25" s="29">
        <v>220</v>
      </c>
      <c r="R25" s="19">
        <f>Q25/$H25</f>
        <v>27.5</v>
      </c>
      <c r="S25" s="29">
        <v>155</v>
      </c>
      <c r="T25" s="33">
        <f t="shared" si="0"/>
        <v>19.375</v>
      </c>
    </row>
  </sheetData>
  <mergeCells count="7">
    <mergeCell ref="A1:T1"/>
    <mergeCell ref="A2:A3"/>
    <mergeCell ref="B2:G2"/>
    <mergeCell ref="M2:N2"/>
    <mergeCell ref="O2:P2"/>
    <mergeCell ref="Q2:R2"/>
    <mergeCell ref="S2:T2"/>
  </mergeCells>
  <printOptions horizontalCentered="1" verticalCentered="1"/>
  <pageMargins left="0.11811023622047245" right="0.11811023622047245" top="0.11811023622047245" bottom="0.13" header="0.11811023622047245" footer="0.12"/>
  <pageSetup paperSize="70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zoomScaleNormal="100" workbookViewId="0">
      <selection activeCell="M19" sqref="M19"/>
    </sheetView>
  </sheetViews>
  <sheetFormatPr defaultRowHeight="15" x14ac:dyDescent="0.25"/>
  <cols>
    <col min="1" max="1" width="12.140625" customWidth="1"/>
    <col min="2" max="11" width="4.140625" style="1" customWidth="1"/>
    <col min="12" max="12" width="5.140625" customWidth="1"/>
    <col min="13" max="13" width="4" customWidth="1"/>
    <col min="14" max="14" width="5.140625" customWidth="1"/>
    <col min="15" max="15" width="4.140625" customWidth="1"/>
    <col min="16" max="16" width="5.140625" customWidth="1"/>
    <col min="17" max="17" width="4.140625" customWidth="1"/>
    <col min="18" max="18" width="5.140625" customWidth="1"/>
    <col min="19" max="19" width="4.140625" customWidth="1"/>
  </cols>
  <sheetData>
    <row r="1" spans="1:19" s="4" customFormat="1" ht="27" customHeight="1" thickBot="1" x14ac:dyDescent="0.3">
      <c r="A1" s="92" t="s">
        <v>70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6.5" customHeight="1" thickBot="1" x14ac:dyDescent="0.3">
      <c r="A2" s="93" t="s">
        <v>0</v>
      </c>
      <c r="B2" s="95" t="s">
        <v>64</v>
      </c>
      <c r="C2" s="96"/>
      <c r="D2" s="96"/>
      <c r="E2" s="96"/>
      <c r="F2" s="96"/>
      <c r="G2" s="97"/>
      <c r="H2" s="98" t="s">
        <v>65</v>
      </c>
      <c r="I2" s="99"/>
      <c r="J2" s="99"/>
      <c r="K2" s="100"/>
      <c r="L2" s="101" t="s">
        <v>32</v>
      </c>
      <c r="M2" s="102"/>
      <c r="N2" s="103" t="s">
        <v>33</v>
      </c>
      <c r="O2" s="102"/>
      <c r="P2" s="99" t="s">
        <v>34</v>
      </c>
      <c r="Q2" s="99"/>
      <c r="R2" s="99" t="s">
        <v>35</v>
      </c>
      <c r="S2" s="100"/>
    </row>
    <row r="3" spans="1:19" s="4" customFormat="1" ht="31.5" customHeight="1" thickBot="1" x14ac:dyDescent="0.3">
      <c r="A3" s="94"/>
      <c r="B3" s="34" t="s">
        <v>57</v>
      </c>
      <c r="C3" s="35" t="s">
        <v>58</v>
      </c>
      <c r="D3" s="35" t="s">
        <v>59</v>
      </c>
      <c r="E3" s="35" t="s">
        <v>60</v>
      </c>
      <c r="F3" s="35" t="s">
        <v>61</v>
      </c>
      <c r="G3" s="35" t="s">
        <v>63</v>
      </c>
      <c r="H3" s="36" t="s">
        <v>60</v>
      </c>
      <c r="I3" s="37" t="s">
        <v>61</v>
      </c>
      <c r="J3" s="37" t="s">
        <v>63</v>
      </c>
      <c r="K3" s="38" t="s">
        <v>62</v>
      </c>
      <c r="L3" s="79" t="s">
        <v>36</v>
      </c>
      <c r="M3" s="39" t="s">
        <v>67</v>
      </c>
      <c r="N3" s="79" t="s">
        <v>36</v>
      </c>
      <c r="O3" s="39" t="s">
        <v>67</v>
      </c>
      <c r="P3" s="79" t="s">
        <v>36</v>
      </c>
      <c r="Q3" s="39" t="s">
        <v>67</v>
      </c>
      <c r="R3" s="79" t="s">
        <v>36</v>
      </c>
      <c r="S3" s="40" t="s">
        <v>67</v>
      </c>
    </row>
    <row r="4" spans="1:19" s="4" customFormat="1" ht="17.25" customHeight="1" x14ac:dyDescent="0.25">
      <c r="A4" s="41" t="s">
        <v>87</v>
      </c>
      <c r="B4" s="42"/>
      <c r="C4" s="43"/>
      <c r="D4" s="43">
        <v>3</v>
      </c>
      <c r="E4" s="43">
        <v>3</v>
      </c>
      <c r="F4" s="43"/>
      <c r="G4" s="43"/>
      <c r="H4" s="45"/>
      <c r="I4" s="43">
        <v>3</v>
      </c>
      <c r="J4" s="43">
        <v>3</v>
      </c>
      <c r="K4" s="44"/>
      <c r="L4" s="46">
        <v>873</v>
      </c>
      <c r="M4" s="47">
        <f>ROUNDUP((L4/24),0)</f>
        <v>37</v>
      </c>
      <c r="N4" s="48">
        <v>602</v>
      </c>
      <c r="O4" s="47">
        <f>ROUNDUP((N4/24),0)</f>
        <v>26</v>
      </c>
      <c r="P4" s="48">
        <v>391</v>
      </c>
      <c r="Q4" s="47">
        <f>ROUNDUP((P4/24),0)</f>
        <v>17</v>
      </c>
      <c r="R4" s="48">
        <v>245</v>
      </c>
      <c r="S4" s="75">
        <f>ROUNDUP((R4/24),0)</f>
        <v>11</v>
      </c>
    </row>
    <row r="5" spans="1:19" s="4" customFormat="1" ht="17.25" customHeight="1" x14ac:dyDescent="0.25">
      <c r="A5" s="49" t="s">
        <v>88</v>
      </c>
      <c r="B5" s="50"/>
      <c r="C5" s="51"/>
      <c r="D5" s="51">
        <v>1.5</v>
      </c>
      <c r="E5" s="51">
        <v>1.5</v>
      </c>
      <c r="F5" s="51"/>
      <c r="G5" s="51"/>
      <c r="H5" s="53"/>
      <c r="I5" s="51">
        <v>1.5</v>
      </c>
      <c r="J5" s="51">
        <v>1.5</v>
      </c>
      <c r="K5" s="52"/>
      <c r="L5" s="54">
        <v>436</v>
      </c>
      <c r="M5" s="55">
        <f>ROUNDUP((L5/12),0)</f>
        <v>37</v>
      </c>
      <c r="N5" s="56">
        <v>301</v>
      </c>
      <c r="O5" s="55">
        <f>ROUNDUP((N5/12),0)</f>
        <v>26</v>
      </c>
      <c r="P5" s="56">
        <v>196</v>
      </c>
      <c r="Q5" s="55">
        <f>ROUNDUP((P5/12),0)</f>
        <v>17</v>
      </c>
      <c r="R5" s="56">
        <v>122</v>
      </c>
      <c r="S5" s="76">
        <f>ROUNDUP((R5/12),0)</f>
        <v>11</v>
      </c>
    </row>
    <row r="6" spans="1:19" s="4" customFormat="1" ht="17.25" customHeight="1" x14ac:dyDescent="0.25">
      <c r="A6" s="41" t="s">
        <v>41</v>
      </c>
      <c r="B6" s="57"/>
      <c r="C6" s="58"/>
      <c r="D6" s="58">
        <v>2.5</v>
      </c>
      <c r="E6" s="58">
        <v>2.5</v>
      </c>
      <c r="F6" s="58">
        <v>2.5</v>
      </c>
      <c r="G6" s="58"/>
      <c r="H6" s="60"/>
      <c r="I6" s="58"/>
      <c r="J6" s="58"/>
      <c r="K6" s="59"/>
      <c r="L6" s="61">
        <v>631</v>
      </c>
      <c r="M6" s="55">
        <f>ROUNDUP((L6/12),0)</f>
        <v>53</v>
      </c>
      <c r="N6" s="63">
        <v>481</v>
      </c>
      <c r="O6" s="55">
        <f>ROUNDUP((N6/12),0)</f>
        <v>41</v>
      </c>
      <c r="P6" s="63">
        <v>337</v>
      </c>
      <c r="Q6" s="62">
        <f>P6/15</f>
        <v>22.466666666666665</v>
      </c>
      <c r="R6" s="63">
        <v>217</v>
      </c>
      <c r="S6" s="64">
        <f>R6/15</f>
        <v>14.466666666666667</v>
      </c>
    </row>
    <row r="7" spans="1:19" s="4" customFormat="1" ht="17.25" customHeight="1" x14ac:dyDescent="0.25">
      <c r="A7" s="49" t="s">
        <v>42</v>
      </c>
      <c r="B7" s="50"/>
      <c r="C7" s="51">
        <v>6</v>
      </c>
      <c r="D7" s="51"/>
      <c r="E7" s="51"/>
      <c r="F7" s="51"/>
      <c r="G7" s="51"/>
      <c r="H7" s="53"/>
      <c r="I7" s="51"/>
      <c r="J7" s="51"/>
      <c r="K7" s="52"/>
      <c r="L7" s="54">
        <v>374</v>
      </c>
      <c r="M7" s="55">
        <f>ROUNDUP((L7/12),0)</f>
        <v>32</v>
      </c>
      <c r="N7" s="56">
        <v>214</v>
      </c>
      <c r="O7" s="55">
        <f>ROUNDUP((N7/12),0)</f>
        <v>18</v>
      </c>
      <c r="P7" s="56">
        <v>110</v>
      </c>
      <c r="Q7" s="55">
        <f>ROUNDUP((P7/12),0)</f>
        <v>10</v>
      </c>
      <c r="R7" s="56">
        <v>53</v>
      </c>
      <c r="S7" s="76">
        <f>ROUNDUP((R7/12),0)</f>
        <v>5</v>
      </c>
    </row>
    <row r="8" spans="1:19" s="4" customFormat="1" ht="17.25" customHeight="1" x14ac:dyDescent="0.25">
      <c r="A8" s="41" t="s">
        <v>43</v>
      </c>
      <c r="B8" s="57"/>
      <c r="C8" s="58"/>
      <c r="D8" s="58">
        <v>6</v>
      </c>
      <c r="E8" s="58"/>
      <c r="F8" s="58"/>
      <c r="G8" s="58"/>
      <c r="H8" s="60"/>
      <c r="I8" s="58"/>
      <c r="J8" s="58"/>
      <c r="K8" s="59"/>
      <c r="L8" s="61">
        <v>443</v>
      </c>
      <c r="M8" s="55">
        <f>ROUNDUP((L8/12),0)</f>
        <v>37</v>
      </c>
      <c r="N8" s="63">
        <v>293</v>
      </c>
      <c r="O8" s="55">
        <f>ROUNDUP((N8/12),0)</f>
        <v>25</v>
      </c>
      <c r="P8" s="63">
        <v>172</v>
      </c>
      <c r="Q8" s="55">
        <f>ROUNDUP((P8/12),0)</f>
        <v>15</v>
      </c>
      <c r="R8" s="63">
        <v>92</v>
      </c>
      <c r="S8" s="76">
        <f>ROUNDUP((R8/12),0)</f>
        <v>8</v>
      </c>
    </row>
    <row r="9" spans="1:19" s="4" customFormat="1" ht="17.25" customHeight="1" x14ac:dyDescent="0.25">
      <c r="A9" s="49" t="s">
        <v>44</v>
      </c>
      <c r="B9" s="50"/>
      <c r="C9" s="51"/>
      <c r="D9" s="51"/>
      <c r="E9" s="51">
        <v>3</v>
      </c>
      <c r="F9" s="51"/>
      <c r="G9" s="51">
        <v>3</v>
      </c>
      <c r="H9" s="53"/>
      <c r="I9" s="51"/>
      <c r="J9" s="51"/>
      <c r="K9" s="52"/>
      <c r="L9" s="54"/>
      <c r="M9" s="55"/>
      <c r="N9" s="56">
        <v>472</v>
      </c>
      <c r="O9" s="55">
        <f>ROUNDUP((N9/12),0)</f>
        <v>40</v>
      </c>
      <c r="P9" s="56">
        <v>376</v>
      </c>
      <c r="Q9" s="55">
        <f>ROUNDUP((P9/12),0)</f>
        <v>32</v>
      </c>
      <c r="R9" s="56">
        <v>285</v>
      </c>
      <c r="S9" s="76">
        <f>ROUNDUP((R9/12),0)</f>
        <v>24</v>
      </c>
    </row>
    <row r="10" spans="1:19" s="4" customFormat="1" ht="17.25" customHeight="1" x14ac:dyDescent="0.25">
      <c r="A10" s="41" t="s">
        <v>45</v>
      </c>
      <c r="B10" s="57"/>
      <c r="C10" s="58">
        <v>3</v>
      </c>
      <c r="D10" s="58">
        <v>3</v>
      </c>
      <c r="E10" s="58"/>
      <c r="F10" s="58"/>
      <c r="G10" s="58"/>
      <c r="H10" s="60">
        <v>3</v>
      </c>
      <c r="I10" s="58"/>
      <c r="J10" s="58">
        <v>3</v>
      </c>
      <c r="K10" s="59"/>
      <c r="L10" s="61">
        <v>873</v>
      </c>
      <c r="M10" s="55">
        <f>ROUNDUP((L10/12),0)</f>
        <v>73</v>
      </c>
      <c r="N10" s="63">
        <v>602</v>
      </c>
      <c r="O10" s="47">
        <f>ROUNDUP((N10/24),0)</f>
        <v>26</v>
      </c>
      <c r="P10" s="63">
        <v>391</v>
      </c>
      <c r="Q10" s="47">
        <f>ROUNDUP((P10/24),0)</f>
        <v>17</v>
      </c>
      <c r="R10" s="63">
        <v>245</v>
      </c>
      <c r="S10" s="75">
        <f>ROUNDUP((R10/24),0)</f>
        <v>11</v>
      </c>
    </row>
    <row r="11" spans="1:19" s="4" customFormat="1" ht="17.25" customHeight="1" x14ac:dyDescent="0.25">
      <c r="A11" s="49" t="s">
        <v>46</v>
      </c>
      <c r="B11" s="50"/>
      <c r="C11" s="51"/>
      <c r="D11" s="51">
        <v>3</v>
      </c>
      <c r="E11" s="51">
        <v>3</v>
      </c>
      <c r="F11" s="51"/>
      <c r="G11" s="51"/>
      <c r="H11" s="53"/>
      <c r="I11" s="51">
        <v>3</v>
      </c>
      <c r="J11" s="51">
        <v>3</v>
      </c>
      <c r="K11" s="52"/>
      <c r="L11" s="54">
        <v>981</v>
      </c>
      <c r="M11" s="55">
        <f>ROUNDUP((L11/12),0)</f>
        <v>82</v>
      </c>
      <c r="N11" s="56">
        <v>738</v>
      </c>
      <c r="O11" s="47">
        <f>ROUNDUP((N11/24),0)</f>
        <v>31</v>
      </c>
      <c r="P11" s="56">
        <v>512</v>
      </c>
      <c r="Q11" s="55">
        <f>P11/24</f>
        <v>21.333333333333332</v>
      </c>
      <c r="R11" s="56">
        <v>332</v>
      </c>
      <c r="S11" s="65">
        <f>R11/24</f>
        <v>13.833333333333334</v>
      </c>
    </row>
    <row r="12" spans="1:19" s="4" customFormat="1" ht="17.25" customHeight="1" x14ac:dyDescent="0.25">
      <c r="A12" s="41" t="s">
        <v>47</v>
      </c>
      <c r="B12" s="57"/>
      <c r="C12" s="58"/>
      <c r="D12" s="58"/>
      <c r="E12" s="58">
        <v>3</v>
      </c>
      <c r="F12" s="58">
        <v>3</v>
      </c>
      <c r="G12" s="58"/>
      <c r="H12" s="60"/>
      <c r="I12" s="58"/>
      <c r="J12" s="58">
        <v>3</v>
      </c>
      <c r="K12" s="59">
        <v>3</v>
      </c>
      <c r="L12" s="61"/>
      <c r="M12" s="55"/>
      <c r="N12" s="63">
        <v>942</v>
      </c>
      <c r="O12" s="47">
        <f>ROUNDUP((N12/24),0)</f>
        <v>40</v>
      </c>
      <c r="P12" s="63">
        <v>751</v>
      </c>
      <c r="Q12" s="55">
        <f>P12/24</f>
        <v>31.291666666666668</v>
      </c>
      <c r="R12" s="63">
        <v>566</v>
      </c>
      <c r="S12" s="75">
        <f>ROUNDUP((R12/24),0)</f>
        <v>24</v>
      </c>
    </row>
    <row r="13" spans="1:19" s="4" customFormat="1" ht="17.25" customHeight="1" x14ac:dyDescent="0.25">
      <c r="A13" s="49" t="s">
        <v>86</v>
      </c>
      <c r="B13" s="50"/>
      <c r="C13" s="51">
        <v>3</v>
      </c>
      <c r="D13" s="51">
        <v>3</v>
      </c>
      <c r="E13" s="51"/>
      <c r="F13" s="51"/>
      <c r="G13" s="51"/>
      <c r="H13" s="53"/>
      <c r="I13" s="51"/>
      <c r="J13" s="51"/>
      <c r="K13" s="52"/>
      <c r="L13" s="54">
        <v>409</v>
      </c>
      <c r="M13" s="55">
        <f>ROUNDUP((L13/12),0)</f>
        <v>35</v>
      </c>
      <c r="N13" s="56">
        <v>254</v>
      </c>
      <c r="O13" s="55">
        <f>ROUNDUP((N13/12),0)</f>
        <v>22</v>
      </c>
      <c r="P13" s="56">
        <v>141</v>
      </c>
      <c r="Q13" s="55">
        <f>ROUNDUP((P13/12),0)</f>
        <v>12</v>
      </c>
      <c r="R13" s="56">
        <v>73</v>
      </c>
      <c r="S13" s="76">
        <f>ROUNDUP((R13/12),0)</f>
        <v>7</v>
      </c>
    </row>
    <row r="14" spans="1:19" s="4" customFormat="1" ht="17.25" hidden="1" customHeight="1" x14ac:dyDescent="0.25">
      <c r="A14" s="41" t="s">
        <v>49</v>
      </c>
      <c r="B14" s="57"/>
      <c r="C14" s="58">
        <v>3</v>
      </c>
      <c r="D14" s="58">
        <v>3</v>
      </c>
      <c r="E14" s="58"/>
      <c r="F14" s="58"/>
      <c r="G14" s="58"/>
      <c r="H14" s="60"/>
      <c r="I14" s="58"/>
      <c r="J14" s="58"/>
      <c r="K14" s="59"/>
      <c r="L14" s="61"/>
      <c r="M14" s="62"/>
      <c r="N14" s="63"/>
      <c r="O14" s="62"/>
      <c r="P14" s="63"/>
      <c r="Q14" s="62"/>
      <c r="R14" s="63"/>
      <c r="S14" s="64"/>
    </row>
    <row r="15" spans="1:19" s="4" customFormat="1" ht="17.25" hidden="1" customHeight="1" x14ac:dyDescent="0.25">
      <c r="A15" s="49" t="s">
        <v>50</v>
      </c>
      <c r="B15" s="50"/>
      <c r="C15" s="51"/>
      <c r="D15" s="51">
        <v>3</v>
      </c>
      <c r="E15" s="51">
        <v>3</v>
      </c>
      <c r="F15" s="51"/>
      <c r="G15" s="51"/>
      <c r="H15" s="53"/>
      <c r="I15" s="51"/>
      <c r="J15" s="51"/>
      <c r="K15" s="52"/>
      <c r="L15" s="54"/>
      <c r="M15" s="55"/>
      <c r="N15" s="56"/>
      <c r="O15" s="55"/>
      <c r="P15" s="56"/>
      <c r="Q15" s="55"/>
      <c r="R15" s="56"/>
      <c r="S15" s="65"/>
    </row>
    <row r="16" spans="1:19" s="4" customFormat="1" ht="17.25" hidden="1" customHeight="1" x14ac:dyDescent="0.25">
      <c r="A16" s="41" t="s">
        <v>51</v>
      </c>
      <c r="B16" s="57"/>
      <c r="C16" s="58"/>
      <c r="D16" s="58"/>
      <c r="E16" s="58">
        <v>3</v>
      </c>
      <c r="F16" s="58">
        <v>3</v>
      </c>
      <c r="G16" s="58"/>
      <c r="H16" s="60"/>
      <c r="I16" s="58"/>
      <c r="J16" s="58"/>
      <c r="K16" s="59"/>
      <c r="L16" s="61"/>
      <c r="M16" s="62"/>
      <c r="N16" s="63"/>
      <c r="O16" s="62"/>
      <c r="P16" s="63"/>
      <c r="Q16" s="62"/>
      <c r="R16" s="63"/>
      <c r="S16" s="64"/>
    </row>
    <row r="17" spans="1:19" s="4" customFormat="1" ht="17.25" hidden="1" customHeight="1" x14ac:dyDescent="0.25">
      <c r="A17" s="49" t="s">
        <v>52</v>
      </c>
      <c r="B17" s="50"/>
      <c r="C17" s="51"/>
      <c r="D17" s="51"/>
      <c r="E17" s="51"/>
      <c r="F17" s="51">
        <v>3</v>
      </c>
      <c r="G17" s="51">
        <v>3</v>
      </c>
      <c r="H17" s="53"/>
      <c r="I17" s="51"/>
      <c r="J17" s="51"/>
      <c r="K17" s="52"/>
      <c r="L17" s="54"/>
      <c r="M17" s="55"/>
      <c r="N17" s="56"/>
      <c r="O17" s="55"/>
      <c r="P17" s="56"/>
      <c r="Q17" s="55"/>
      <c r="R17" s="56"/>
      <c r="S17" s="65"/>
    </row>
    <row r="18" spans="1:19" s="4" customFormat="1" ht="17.25" hidden="1" customHeight="1" x14ac:dyDescent="0.25">
      <c r="A18" s="41" t="s">
        <v>53</v>
      </c>
      <c r="B18" s="57"/>
      <c r="C18" s="58"/>
      <c r="D18" s="58"/>
      <c r="E18" s="58"/>
      <c r="F18" s="58"/>
      <c r="G18" s="58">
        <v>3</v>
      </c>
      <c r="H18" s="60"/>
      <c r="I18" s="58"/>
      <c r="J18" s="58"/>
      <c r="K18" s="59"/>
      <c r="L18" s="61"/>
      <c r="M18" s="62"/>
      <c r="N18" s="63"/>
      <c r="O18" s="62"/>
      <c r="P18" s="63"/>
      <c r="Q18" s="62"/>
      <c r="R18" s="63"/>
      <c r="S18" s="64"/>
    </row>
    <row r="19" spans="1:19" s="4" customFormat="1" ht="17.25" customHeight="1" x14ac:dyDescent="0.25">
      <c r="A19" s="41" t="s">
        <v>66</v>
      </c>
      <c r="B19" s="57"/>
      <c r="C19" s="58"/>
      <c r="D19" s="58"/>
      <c r="E19" s="58"/>
      <c r="F19" s="58"/>
      <c r="G19" s="58"/>
      <c r="H19" s="60">
        <v>3</v>
      </c>
      <c r="I19" s="58"/>
      <c r="J19" s="58">
        <v>3</v>
      </c>
      <c r="K19" s="59"/>
      <c r="L19" s="61"/>
      <c r="M19" s="55"/>
      <c r="N19" s="63">
        <v>348</v>
      </c>
      <c r="O19" s="55">
        <f>ROUNDUP((N19/12),0)</f>
        <v>29</v>
      </c>
      <c r="P19" s="63">
        <v>250</v>
      </c>
      <c r="Q19" s="55">
        <f>ROUNDUP((P19/12),0)</f>
        <v>21</v>
      </c>
      <c r="R19" s="63">
        <v>172</v>
      </c>
      <c r="S19" s="76">
        <f>ROUNDUP((R19/12),0)</f>
        <v>15</v>
      </c>
    </row>
    <row r="20" spans="1:19" s="4" customFormat="1" ht="17.25" customHeight="1" x14ac:dyDescent="0.25">
      <c r="A20" s="49" t="s">
        <v>54</v>
      </c>
      <c r="B20" s="50"/>
      <c r="C20" s="51">
        <f>C10/2</f>
        <v>1.5</v>
      </c>
      <c r="D20" s="51">
        <f>D10/2</f>
        <v>1.5</v>
      </c>
      <c r="E20" s="51"/>
      <c r="F20" s="51"/>
      <c r="G20" s="51"/>
      <c r="H20" s="53">
        <f>H10/2</f>
        <v>1.5</v>
      </c>
      <c r="I20" s="51"/>
      <c r="J20" s="51">
        <f>J10/2</f>
        <v>1.5</v>
      </c>
      <c r="K20" s="52"/>
      <c r="L20" s="54">
        <v>436</v>
      </c>
      <c r="M20" s="55">
        <f>ROUNDUP((L20/12),0)</f>
        <v>37</v>
      </c>
      <c r="N20" s="56">
        <v>301</v>
      </c>
      <c r="O20" s="55">
        <f>ROUNDUP((N20/12),0)</f>
        <v>26</v>
      </c>
      <c r="P20" s="56">
        <v>196</v>
      </c>
      <c r="Q20" s="55">
        <f>ROUNDUP((P20/12),0)</f>
        <v>17</v>
      </c>
      <c r="R20" s="56">
        <v>122</v>
      </c>
      <c r="S20" s="76">
        <f>ROUNDUP((R20/12),0)</f>
        <v>11</v>
      </c>
    </row>
    <row r="21" spans="1:19" s="4" customFormat="1" ht="17.25" customHeight="1" x14ac:dyDescent="0.25">
      <c r="A21" s="41" t="s">
        <v>55</v>
      </c>
      <c r="B21" s="57"/>
      <c r="C21" s="58"/>
      <c r="D21" s="58">
        <f>D11/2</f>
        <v>1.5</v>
      </c>
      <c r="E21" s="58">
        <f>E11/2</f>
        <v>1.5</v>
      </c>
      <c r="F21" s="58"/>
      <c r="G21" s="58"/>
      <c r="H21" s="60"/>
      <c r="I21" s="58">
        <f>I11/2</f>
        <v>1.5</v>
      </c>
      <c r="J21" s="58">
        <f>J11/2</f>
        <v>1.5</v>
      </c>
      <c r="K21" s="59"/>
      <c r="L21" s="61">
        <v>491</v>
      </c>
      <c r="M21" s="55">
        <f>ROUNDUP((L21/12),0)</f>
        <v>41</v>
      </c>
      <c r="N21" s="63">
        <v>369</v>
      </c>
      <c r="O21" s="55">
        <f>ROUNDUP((N21/12),0)</f>
        <v>31</v>
      </c>
      <c r="P21" s="63">
        <v>256</v>
      </c>
      <c r="Q21" s="62">
        <f>ROUNDUP((P21/12),0)</f>
        <v>22</v>
      </c>
      <c r="R21" s="63">
        <v>166</v>
      </c>
      <c r="S21" s="77">
        <f>ROUNDUP((R21/12),0)</f>
        <v>14</v>
      </c>
    </row>
    <row r="22" spans="1:19" s="4" customFormat="1" ht="17.25" customHeight="1" thickBot="1" x14ac:dyDescent="0.3">
      <c r="A22" s="67" t="s">
        <v>56</v>
      </c>
      <c r="B22" s="68"/>
      <c r="C22" s="69"/>
      <c r="D22" s="69"/>
      <c r="E22" s="69">
        <f>E12/2</f>
        <v>1.5</v>
      </c>
      <c r="F22" s="69">
        <f>F12/2</f>
        <v>1.5</v>
      </c>
      <c r="G22" s="69"/>
      <c r="H22" s="71"/>
      <c r="I22" s="69"/>
      <c r="J22" s="69">
        <f>J12/2</f>
        <v>1.5</v>
      </c>
      <c r="K22" s="70">
        <f>K12/2</f>
        <v>1.5</v>
      </c>
      <c r="L22" s="72"/>
      <c r="M22" s="55"/>
      <c r="N22" s="74">
        <v>471</v>
      </c>
      <c r="O22" s="55">
        <f>ROUNDUP((N22/12),0)</f>
        <v>40</v>
      </c>
      <c r="P22" s="74">
        <v>376</v>
      </c>
      <c r="Q22" s="62">
        <f>ROUNDUP((P22/12),0)</f>
        <v>32</v>
      </c>
      <c r="R22" s="74">
        <v>283</v>
      </c>
      <c r="S22" s="78">
        <f>ROUNDUP((R22/12),0)</f>
        <v>24</v>
      </c>
    </row>
  </sheetData>
  <mergeCells count="8">
    <mergeCell ref="A1:S1"/>
    <mergeCell ref="A2:A3"/>
    <mergeCell ref="B2:G2"/>
    <mergeCell ref="H2:K2"/>
    <mergeCell ref="L2:M2"/>
    <mergeCell ref="N2:O2"/>
    <mergeCell ref="P2:Q2"/>
    <mergeCell ref="R2:S2"/>
  </mergeCells>
  <pageMargins left="0.23" right="0.19" top="0.14000000000000001" bottom="0.12" header="0.12" footer="0.13"/>
  <pageSetup paperSize="70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Normal="100" workbookViewId="0">
      <selection activeCell="R25" sqref="R25"/>
    </sheetView>
  </sheetViews>
  <sheetFormatPr defaultRowHeight="15" x14ac:dyDescent="0.25"/>
  <cols>
    <col min="1" max="1" width="13.85546875" bestFit="1" customWidth="1"/>
    <col min="2" max="7" width="5" style="1" customWidth="1"/>
    <col min="8" max="8" width="4" style="1" hidden="1" customWidth="1"/>
    <col min="9" max="12" width="0" hidden="1" customWidth="1"/>
    <col min="13" max="20" width="5.5703125" style="1" customWidth="1"/>
  </cols>
  <sheetData>
    <row r="1" spans="1:20" s="66" customFormat="1" ht="21" customHeight="1" thickBot="1" x14ac:dyDescent="0.4">
      <c r="A1" s="84" t="s">
        <v>71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6.5" customHeight="1" x14ac:dyDescent="0.25">
      <c r="A2" s="85" t="s">
        <v>0</v>
      </c>
      <c r="B2" s="87" t="s">
        <v>38</v>
      </c>
      <c r="C2" s="88"/>
      <c r="D2" s="88"/>
      <c r="E2" s="88"/>
      <c r="F2" s="88"/>
      <c r="G2" s="89"/>
      <c r="H2" s="5"/>
      <c r="I2" s="80" t="s">
        <v>30</v>
      </c>
      <c r="J2" s="80"/>
      <c r="K2" s="80" t="s">
        <v>31</v>
      </c>
      <c r="L2" s="80"/>
      <c r="M2" s="90" t="s">
        <v>32</v>
      </c>
      <c r="N2" s="90"/>
      <c r="O2" s="90" t="s">
        <v>33</v>
      </c>
      <c r="P2" s="90"/>
      <c r="Q2" s="90" t="s">
        <v>34</v>
      </c>
      <c r="R2" s="90"/>
      <c r="S2" s="90" t="s">
        <v>35</v>
      </c>
      <c r="T2" s="91"/>
    </row>
    <row r="3" spans="1:20" s="4" customFormat="1" ht="31.5" customHeight="1" x14ac:dyDescent="0.25">
      <c r="A3" s="86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/>
      <c r="I3" s="10"/>
      <c r="J3" s="10"/>
      <c r="K3" s="10"/>
      <c r="L3" s="10"/>
      <c r="M3" s="11" t="s">
        <v>36</v>
      </c>
      <c r="N3" s="12" t="s">
        <v>37</v>
      </c>
      <c r="O3" s="11" t="s">
        <v>36</v>
      </c>
      <c r="P3" s="12" t="s">
        <v>37</v>
      </c>
      <c r="Q3" s="11" t="s">
        <v>36</v>
      </c>
      <c r="R3" s="12" t="s">
        <v>37</v>
      </c>
      <c r="S3" s="11" t="s">
        <v>36</v>
      </c>
      <c r="T3" s="13" t="s">
        <v>37</v>
      </c>
    </row>
    <row r="4" spans="1:20" s="2" customFormat="1" x14ac:dyDescent="0.25">
      <c r="A4" s="14" t="s">
        <v>7</v>
      </c>
      <c r="B4" s="15">
        <v>6</v>
      </c>
      <c r="C4" s="15">
        <v>4</v>
      </c>
      <c r="D4" s="15">
        <v>2</v>
      </c>
      <c r="E4" s="15"/>
      <c r="F4" s="15"/>
      <c r="G4" s="16"/>
      <c r="H4" s="17">
        <f>2*SUM(B4:G4)</f>
        <v>24</v>
      </c>
      <c r="I4" s="18">
        <v>1146</v>
      </c>
      <c r="J4" s="18">
        <f>I4/$H4</f>
        <v>47.75</v>
      </c>
      <c r="K4" s="18">
        <v>1065</v>
      </c>
      <c r="L4" s="18">
        <f>K4/$H4</f>
        <v>44.375</v>
      </c>
      <c r="M4" s="15">
        <v>283</v>
      </c>
      <c r="N4" s="19">
        <f t="shared" ref="N4:N21" si="0">M4/$H4</f>
        <v>11.791666666666666</v>
      </c>
      <c r="O4" s="15">
        <v>127</v>
      </c>
      <c r="P4" s="19">
        <f t="shared" ref="P4:P21" si="1">O4/$H4</f>
        <v>5.291666666666667</v>
      </c>
      <c r="Q4" s="15">
        <v>61</v>
      </c>
      <c r="R4" s="19">
        <f t="shared" ref="R4:R25" si="2">Q4/$H4</f>
        <v>2.5416666666666665</v>
      </c>
      <c r="S4" s="15">
        <v>35</v>
      </c>
      <c r="T4" s="20">
        <f t="shared" ref="T4:T25" si="3">S4/$H4</f>
        <v>1.4583333333333333</v>
      </c>
    </row>
    <row r="5" spans="1:20" x14ac:dyDescent="0.25">
      <c r="A5" s="21" t="s">
        <v>8</v>
      </c>
      <c r="B5" s="22"/>
      <c r="C5" s="22">
        <v>6</v>
      </c>
      <c r="D5" s="22">
        <v>4</v>
      </c>
      <c r="E5" s="22">
        <v>2</v>
      </c>
      <c r="F5" s="22"/>
      <c r="G5" s="23"/>
      <c r="H5" s="24">
        <f t="shared" ref="H5:H25" si="4">2*SUM(B5:G5)</f>
        <v>24</v>
      </c>
      <c r="I5" s="25"/>
      <c r="J5" s="25"/>
      <c r="K5" s="25"/>
      <c r="L5" s="25"/>
      <c r="M5" s="22">
        <v>477</v>
      </c>
      <c r="N5" s="19">
        <f t="shared" si="0"/>
        <v>19.875</v>
      </c>
      <c r="O5" s="22">
        <v>256</v>
      </c>
      <c r="P5" s="26">
        <f t="shared" si="1"/>
        <v>10.666666666666666</v>
      </c>
      <c r="Q5" s="22">
        <v>139</v>
      </c>
      <c r="R5" s="26">
        <f t="shared" si="2"/>
        <v>5.791666666666667</v>
      </c>
      <c r="S5" s="22">
        <v>86</v>
      </c>
      <c r="T5" s="27">
        <f t="shared" si="3"/>
        <v>3.5833333333333335</v>
      </c>
    </row>
    <row r="6" spans="1:20" s="2" customFormat="1" x14ac:dyDescent="0.25">
      <c r="A6" s="14" t="s">
        <v>9</v>
      </c>
      <c r="B6" s="15"/>
      <c r="C6" s="15">
        <v>6</v>
      </c>
      <c r="D6" s="15">
        <v>4</v>
      </c>
      <c r="E6" s="15">
        <v>2</v>
      </c>
      <c r="F6" s="15"/>
      <c r="G6" s="16"/>
      <c r="H6" s="17">
        <f t="shared" si="4"/>
        <v>24</v>
      </c>
      <c r="I6" s="18"/>
      <c r="J6" s="18"/>
      <c r="K6" s="18"/>
      <c r="L6" s="18"/>
      <c r="M6" s="15">
        <v>477</v>
      </c>
      <c r="N6" s="19">
        <f t="shared" si="0"/>
        <v>19.875</v>
      </c>
      <c r="O6" s="15">
        <v>256</v>
      </c>
      <c r="P6" s="19">
        <f t="shared" si="1"/>
        <v>10.666666666666666</v>
      </c>
      <c r="Q6" s="15">
        <v>139</v>
      </c>
      <c r="R6" s="19">
        <f t="shared" si="2"/>
        <v>5.791666666666667</v>
      </c>
      <c r="S6" s="15">
        <v>86</v>
      </c>
      <c r="T6" s="20">
        <f t="shared" si="3"/>
        <v>3.5833333333333335</v>
      </c>
    </row>
    <row r="7" spans="1:20" x14ac:dyDescent="0.25">
      <c r="A7" s="21" t="s">
        <v>10</v>
      </c>
      <c r="B7" s="22"/>
      <c r="C7" s="22"/>
      <c r="D7" s="22">
        <v>6</v>
      </c>
      <c r="E7" s="22">
        <v>4</v>
      </c>
      <c r="F7" s="22">
        <v>2</v>
      </c>
      <c r="G7" s="23"/>
      <c r="H7" s="24">
        <f t="shared" si="4"/>
        <v>24</v>
      </c>
      <c r="I7" s="25"/>
      <c r="J7" s="25"/>
      <c r="K7" s="25"/>
      <c r="L7" s="25"/>
      <c r="M7" s="22">
        <v>695</v>
      </c>
      <c r="N7" s="19">
        <f t="shared" si="0"/>
        <v>28.958333333333332</v>
      </c>
      <c r="O7" s="22">
        <v>442</v>
      </c>
      <c r="P7" s="19">
        <f t="shared" si="1"/>
        <v>18.416666666666668</v>
      </c>
      <c r="Q7" s="22">
        <v>272</v>
      </c>
      <c r="R7" s="26">
        <f t="shared" si="2"/>
        <v>11.333333333333334</v>
      </c>
      <c r="S7" s="22">
        <v>184</v>
      </c>
      <c r="T7" s="27">
        <f t="shared" si="3"/>
        <v>7.666666666666667</v>
      </c>
    </row>
    <row r="8" spans="1:20" s="2" customFormat="1" x14ac:dyDescent="0.25">
      <c r="A8" s="14" t="s">
        <v>11</v>
      </c>
      <c r="B8" s="15"/>
      <c r="C8" s="15"/>
      <c r="D8" s="15"/>
      <c r="E8" s="15">
        <v>6</v>
      </c>
      <c r="F8" s="15">
        <v>4</v>
      </c>
      <c r="G8" s="16">
        <v>2</v>
      </c>
      <c r="H8" s="17">
        <f t="shared" si="4"/>
        <v>24</v>
      </c>
      <c r="I8" s="18"/>
      <c r="J8" s="18"/>
      <c r="K8" s="18"/>
      <c r="L8" s="18"/>
      <c r="M8" s="15">
        <v>860</v>
      </c>
      <c r="N8" s="19">
        <f t="shared" si="0"/>
        <v>35.833333333333336</v>
      </c>
      <c r="O8" s="15">
        <v>632</v>
      </c>
      <c r="P8" s="19">
        <f t="shared" si="1"/>
        <v>26.333333333333332</v>
      </c>
      <c r="Q8" s="15">
        <v>447</v>
      </c>
      <c r="R8" s="26">
        <f t="shared" si="2"/>
        <v>18.625</v>
      </c>
      <c r="S8" s="15">
        <v>333</v>
      </c>
      <c r="T8" s="20">
        <f t="shared" si="3"/>
        <v>13.875</v>
      </c>
    </row>
    <row r="9" spans="1:20" x14ac:dyDescent="0.25">
      <c r="A9" s="21" t="s">
        <v>12</v>
      </c>
      <c r="B9" s="22">
        <v>3</v>
      </c>
      <c r="C9" s="22">
        <v>3</v>
      </c>
      <c r="D9" s="22">
        <v>3</v>
      </c>
      <c r="E9" s="22"/>
      <c r="F9" s="22"/>
      <c r="G9" s="23"/>
      <c r="H9" s="24">
        <f t="shared" si="4"/>
        <v>18</v>
      </c>
      <c r="I9" s="25"/>
      <c r="J9" s="25"/>
      <c r="K9" s="25"/>
      <c r="L9" s="25"/>
      <c r="M9" s="22">
        <v>265</v>
      </c>
      <c r="N9" s="26">
        <f t="shared" si="0"/>
        <v>14.722222222222221</v>
      </c>
      <c r="O9" s="22">
        <v>128</v>
      </c>
      <c r="P9" s="26">
        <f t="shared" si="1"/>
        <v>7.1111111111111107</v>
      </c>
      <c r="Q9" s="22">
        <v>65</v>
      </c>
      <c r="R9" s="26">
        <f t="shared" si="2"/>
        <v>3.6111111111111112</v>
      </c>
      <c r="S9" s="22">
        <v>38</v>
      </c>
      <c r="T9" s="27">
        <f t="shared" si="3"/>
        <v>2.1111111111111112</v>
      </c>
    </row>
    <row r="10" spans="1:20" s="2" customFormat="1" x14ac:dyDescent="0.25">
      <c r="A10" s="14" t="s">
        <v>13</v>
      </c>
      <c r="B10" s="15"/>
      <c r="C10" s="15">
        <v>3</v>
      </c>
      <c r="D10" s="15">
        <v>3</v>
      </c>
      <c r="E10" s="15">
        <v>3</v>
      </c>
      <c r="F10" s="15"/>
      <c r="G10" s="16"/>
      <c r="H10" s="17">
        <f t="shared" si="4"/>
        <v>18</v>
      </c>
      <c r="I10" s="18"/>
      <c r="J10" s="18"/>
      <c r="K10" s="18"/>
      <c r="L10" s="18"/>
      <c r="M10" s="15">
        <v>412</v>
      </c>
      <c r="N10" s="26">
        <f t="shared" si="0"/>
        <v>22.888888888888889</v>
      </c>
      <c r="O10" s="15">
        <v>237</v>
      </c>
      <c r="P10" s="19">
        <f t="shared" si="1"/>
        <v>13.166666666666666</v>
      </c>
      <c r="Q10" s="15">
        <v>134</v>
      </c>
      <c r="R10" s="19">
        <f t="shared" si="2"/>
        <v>7.4444444444444446</v>
      </c>
      <c r="S10" s="15">
        <v>86</v>
      </c>
      <c r="T10" s="20">
        <f t="shared" si="3"/>
        <v>4.7777777777777777</v>
      </c>
    </row>
    <row r="11" spans="1:20" x14ac:dyDescent="0.25">
      <c r="A11" s="21" t="s">
        <v>14</v>
      </c>
      <c r="B11" s="22"/>
      <c r="C11" s="22"/>
      <c r="D11" s="22">
        <v>3</v>
      </c>
      <c r="E11" s="22">
        <v>3</v>
      </c>
      <c r="F11" s="22">
        <v>3</v>
      </c>
      <c r="G11" s="23"/>
      <c r="H11" s="24">
        <f t="shared" si="4"/>
        <v>18</v>
      </c>
      <c r="I11" s="25"/>
      <c r="J11" s="25"/>
      <c r="K11" s="25"/>
      <c r="L11" s="25"/>
      <c r="M11" s="22">
        <v>563</v>
      </c>
      <c r="N11" s="26">
        <f t="shared" si="0"/>
        <v>31.277777777777779</v>
      </c>
      <c r="O11" s="22">
        <v>379</v>
      </c>
      <c r="P11" s="26">
        <f t="shared" si="1"/>
        <v>21.055555555555557</v>
      </c>
      <c r="Q11" s="22">
        <v>245</v>
      </c>
      <c r="R11" s="26">
        <f t="shared" si="2"/>
        <v>13.611111111111111</v>
      </c>
      <c r="S11" s="22">
        <v>171</v>
      </c>
      <c r="T11" s="27">
        <f t="shared" si="3"/>
        <v>9.5</v>
      </c>
    </row>
    <row r="12" spans="1:20" s="2" customFormat="1" x14ac:dyDescent="0.25">
      <c r="A12" s="14" t="s">
        <v>15</v>
      </c>
      <c r="B12" s="15"/>
      <c r="C12" s="15"/>
      <c r="D12" s="15"/>
      <c r="E12" s="15">
        <v>3</v>
      </c>
      <c r="F12" s="15">
        <v>3</v>
      </c>
      <c r="G12" s="16">
        <v>3</v>
      </c>
      <c r="H12" s="17">
        <f t="shared" si="4"/>
        <v>18</v>
      </c>
      <c r="I12" s="18"/>
      <c r="J12" s="18"/>
      <c r="K12" s="18"/>
      <c r="L12" s="18"/>
      <c r="M12" s="15">
        <v>685</v>
      </c>
      <c r="N12" s="19">
        <f t="shared" si="0"/>
        <v>38.055555555555557</v>
      </c>
      <c r="O12" s="15">
        <v>528</v>
      </c>
      <c r="P12" s="19">
        <f t="shared" si="1"/>
        <v>29.333333333333332</v>
      </c>
      <c r="Q12" s="15">
        <v>393</v>
      </c>
      <c r="R12" s="19">
        <f t="shared" si="2"/>
        <v>21.833333333333332</v>
      </c>
      <c r="S12" s="15">
        <v>305</v>
      </c>
      <c r="T12" s="20">
        <f t="shared" si="3"/>
        <v>16.944444444444443</v>
      </c>
    </row>
    <row r="13" spans="1:20" x14ac:dyDescent="0.25">
      <c r="A13" s="21" t="s">
        <v>17</v>
      </c>
      <c r="B13" s="22">
        <v>4</v>
      </c>
      <c r="C13" s="22">
        <v>4</v>
      </c>
      <c r="D13" s="22"/>
      <c r="E13" s="22"/>
      <c r="F13" s="22"/>
      <c r="G13" s="23"/>
      <c r="H13" s="24">
        <f t="shared" si="4"/>
        <v>16</v>
      </c>
      <c r="I13" s="25"/>
      <c r="J13" s="25"/>
      <c r="K13" s="25"/>
      <c r="L13" s="25"/>
      <c r="M13" s="22">
        <v>159</v>
      </c>
      <c r="N13" s="26">
        <f t="shared" si="0"/>
        <v>9.9375</v>
      </c>
      <c r="O13" s="22">
        <v>63</v>
      </c>
      <c r="P13" s="26">
        <f t="shared" si="1"/>
        <v>3.9375</v>
      </c>
      <c r="Q13" s="22">
        <v>28</v>
      </c>
      <c r="R13" s="26">
        <f t="shared" si="2"/>
        <v>1.75</v>
      </c>
      <c r="S13" s="22">
        <v>15</v>
      </c>
      <c r="T13" s="27">
        <f t="shared" si="3"/>
        <v>0.9375</v>
      </c>
    </row>
    <row r="14" spans="1:20" s="2" customFormat="1" x14ac:dyDescent="0.25">
      <c r="A14" s="14" t="s">
        <v>18</v>
      </c>
      <c r="B14" s="15"/>
      <c r="C14" s="15">
        <v>4</v>
      </c>
      <c r="D14" s="15">
        <v>4</v>
      </c>
      <c r="E14" s="15"/>
      <c r="F14" s="15"/>
      <c r="G14" s="16"/>
      <c r="H14" s="17">
        <f t="shared" si="4"/>
        <v>16</v>
      </c>
      <c r="I14" s="18"/>
      <c r="J14" s="18"/>
      <c r="K14" s="18"/>
      <c r="L14" s="18"/>
      <c r="M14" s="15">
        <v>300</v>
      </c>
      <c r="N14" s="26">
        <f t="shared" si="0"/>
        <v>18.75</v>
      </c>
      <c r="O14" s="15">
        <v>152</v>
      </c>
      <c r="P14" s="19">
        <f t="shared" si="1"/>
        <v>9.5</v>
      </c>
      <c r="Q14" s="15">
        <v>79</v>
      </c>
      <c r="R14" s="19">
        <f t="shared" si="2"/>
        <v>4.9375</v>
      </c>
      <c r="S14" s="15">
        <v>47</v>
      </c>
      <c r="T14" s="20">
        <f t="shared" si="3"/>
        <v>2.9375</v>
      </c>
    </row>
    <row r="15" spans="1:20" x14ac:dyDescent="0.25">
      <c r="A15" s="21" t="s">
        <v>16</v>
      </c>
      <c r="B15" s="22"/>
      <c r="C15" s="22"/>
      <c r="D15" s="22">
        <v>4</v>
      </c>
      <c r="E15" s="22">
        <v>4</v>
      </c>
      <c r="F15" s="22"/>
      <c r="G15" s="23"/>
      <c r="H15" s="24">
        <f t="shared" si="4"/>
        <v>16</v>
      </c>
      <c r="I15" s="25"/>
      <c r="J15" s="25"/>
      <c r="K15" s="25"/>
      <c r="L15" s="25"/>
      <c r="M15" s="22">
        <v>445</v>
      </c>
      <c r="N15" s="26">
        <f t="shared" si="0"/>
        <v>27.8125</v>
      </c>
      <c r="O15" s="22">
        <v>271</v>
      </c>
      <c r="P15" s="26">
        <f t="shared" si="1"/>
        <v>16.9375</v>
      </c>
      <c r="Q15" s="22">
        <v>159</v>
      </c>
      <c r="R15" s="26">
        <f t="shared" si="2"/>
        <v>9.9375</v>
      </c>
      <c r="S15" s="22">
        <v>103</v>
      </c>
      <c r="T15" s="27">
        <f t="shared" si="3"/>
        <v>6.4375</v>
      </c>
    </row>
    <row r="16" spans="1:20" s="2" customFormat="1" x14ac:dyDescent="0.25">
      <c r="A16" s="14" t="s">
        <v>19</v>
      </c>
      <c r="B16" s="15"/>
      <c r="C16" s="15"/>
      <c r="D16" s="15"/>
      <c r="E16" s="15">
        <v>4</v>
      </c>
      <c r="F16" s="15">
        <v>4</v>
      </c>
      <c r="G16" s="16"/>
      <c r="H16" s="17">
        <f t="shared" si="4"/>
        <v>16</v>
      </c>
      <c r="I16" s="18"/>
      <c r="J16" s="18"/>
      <c r="K16" s="18"/>
      <c r="L16" s="18"/>
      <c r="M16" s="15">
        <v>556</v>
      </c>
      <c r="N16" s="26">
        <f t="shared" si="0"/>
        <v>34.75</v>
      </c>
      <c r="O16" s="15">
        <v>397</v>
      </c>
      <c r="P16" s="19">
        <f t="shared" si="1"/>
        <v>24.8125</v>
      </c>
      <c r="Q16" s="15">
        <v>268</v>
      </c>
      <c r="R16" s="19">
        <f t="shared" si="2"/>
        <v>16.75</v>
      </c>
      <c r="S16" s="15">
        <v>192</v>
      </c>
      <c r="T16" s="20">
        <f t="shared" si="3"/>
        <v>12</v>
      </c>
    </row>
    <row r="17" spans="1:22" x14ac:dyDescent="0.25">
      <c r="A17" s="21" t="s">
        <v>20</v>
      </c>
      <c r="B17" s="22"/>
      <c r="C17" s="22"/>
      <c r="D17" s="22" t="s">
        <v>29</v>
      </c>
      <c r="E17" s="22" t="s">
        <v>29</v>
      </c>
      <c r="F17" s="22" t="s">
        <v>29</v>
      </c>
      <c r="G17" s="23"/>
      <c r="H17" s="24">
        <v>15</v>
      </c>
      <c r="I17" s="25"/>
      <c r="J17" s="25"/>
      <c r="K17" s="25"/>
      <c r="L17" s="25"/>
      <c r="M17" s="22">
        <v>469</v>
      </c>
      <c r="N17" s="26">
        <f t="shared" si="0"/>
        <v>31.266666666666666</v>
      </c>
      <c r="O17" s="22">
        <v>316</v>
      </c>
      <c r="P17" s="19">
        <f t="shared" si="1"/>
        <v>21.066666666666666</v>
      </c>
      <c r="Q17" s="22">
        <v>204</v>
      </c>
      <c r="R17" s="26">
        <f t="shared" si="2"/>
        <v>13.6</v>
      </c>
      <c r="S17" s="22">
        <v>142</v>
      </c>
      <c r="T17" s="27">
        <f t="shared" si="3"/>
        <v>9.4666666666666668</v>
      </c>
    </row>
    <row r="18" spans="1:22" s="2" customFormat="1" x14ac:dyDescent="0.25">
      <c r="A18" s="14" t="s">
        <v>22</v>
      </c>
      <c r="B18" s="15">
        <v>4</v>
      </c>
      <c r="C18" s="15">
        <v>2</v>
      </c>
      <c r="D18" s="15"/>
      <c r="E18" s="15"/>
      <c r="F18" s="15"/>
      <c r="G18" s="16"/>
      <c r="H18" s="17">
        <f t="shared" si="4"/>
        <v>12</v>
      </c>
      <c r="I18" s="18"/>
      <c r="J18" s="18"/>
      <c r="K18" s="18"/>
      <c r="L18" s="18"/>
      <c r="M18" s="15">
        <v>106</v>
      </c>
      <c r="N18" s="19">
        <f t="shared" si="0"/>
        <v>8.8333333333333339</v>
      </c>
      <c r="O18" s="15">
        <v>41</v>
      </c>
      <c r="P18" s="19">
        <f t="shared" si="1"/>
        <v>3.4166666666666665</v>
      </c>
      <c r="Q18" s="15">
        <v>18</v>
      </c>
      <c r="R18" s="19">
        <f t="shared" si="2"/>
        <v>1.5</v>
      </c>
      <c r="S18" s="15">
        <v>9</v>
      </c>
      <c r="T18" s="20">
        <f t="shared" si="3"/>
        <v>0.75</v>
      </c>
    </row>
    <row r="19" spans="1:22" x14ac:dyDescent="0.25">
      <c r="A19" s="21" t="s">
        <v>23</v>
      </c>
      <c r="B19" s="22"/>
      <c r="C19" s="22">
        <v>4</v>
      </c>
      <c r="D19" s="22">
        <v>2</v>
      </c>
      <c r="E19" s="22"/>
      <c r="F19" s="22"/>
      <c r="G19" s="23"/>
      <c r="H19" s="24">
        <f t="shared" si="4"/>
        <v>12</v>
      </c>
      <c r="I19" s="25"/>
      <c r="J19" s="25"/>
      <c r="K19" s="25"/>
      <c r="L19" s="25"/>
      <c r="M19" s="22">
        <v>202</v>
      </c>
      <c r="N19" s="19">
        <f t="shared" si="0"/>
        <v>16.833333333333332</v>
      </c>
      <c r="O19" s="22">
        <v>98</v>
      </c>
      <c r="P19" s="26">
        <f t="shared" si="1"/>
        <v>8.1666666666666661</v>
      </c>
      <c r="Q19" s="22">
        <v>49</v>
      </c>
      <c r="R19" s="26">
        <f t="shared" si="2"/>
        <v>4.083333333333333</v>
      </c>
      <c r="S19" s="22">
        <v>29</v>
      </c>
      <c r="T19" s="27">
        <f t="shared" si="3"/>
        <v>2.4166666666666665</v>
      </c>
    </row>
    <row r="20" spans="1:22" s="2" customFormat="1" x14ac:dyDescent="0.25">
      <c r="A20" s="14" t="s">
        <v>21</v>
      </c>
      <c r="B20" s="15"/>
      <c r="C20" s="15"/>
      <c r="D20" s="15">
        <v>4</v>
      </c>
      <c r="E20" s="15">
        <v>2</v>
      </c>
      <c r="F20" s="15"/>
      <c r="G20" s="16"/>
      <c r="H20" s="17">
        <f t="shared" si="4"/>
        <v>12</v>
      </c>
      <c r="I20" s="18"/>
      <c r="J20" s="18"/>
      <c r="K20" s="18"/>
      <c r="L20" s="18"/>
      <c r="M20" s="15">
        <v>319</v>
      </c>
      <c r="N20" s="19">
        <f t="shared" si="0"/>
        <v>26.583333333333332</v>
      </c>
      <c r="O20" s="15">
        <v>189</v>
      </c>
      <c r="P20" s="26">
        <f t="shared" si="1"/>
        <v>15.75</v>
      </c>
      <c r="Q20" s="15">
        <v>109</v>
      </c>
      <c r="R20" s="19">
        <f t="shared" si="2"/>
        <v>9.0833333333333339</v>
      </c>
      <c r="S20" s="15">
        <v>70</v>
      </c>
      <c r="T20" s="20">
        <f t="shared" si="3"/>
        <v>5.833333333333333</v>
      </c>
    </row>
    <row r="21" spans="1:22" x14ac:dyDescent="0.25">
      <c r="A21" s="21" t="s">
        <v>24</v>
      </c>
      <c r="B21" s="22"/>
      <c r="C21" s="22"/>
      <c r="D21" s="22"/>
      <c r="E21" s="22">
        <v>4</v>
      </c>
      <c r="F21" s="22">
        <v>2</v>
      </c>
      <c r="G21" s="23"/>
      <c r="H21" s="24">
        <f t="shared" si="4"/>
        <v>12</v>
      </c>
      <c r="I21" s="25"/>
      <c r="J21" s="25"/>
      <c r="K21" s="25"/>
      <c r="L21" s="25"/>
      <c r="M21" s="22">
        <v>403</v>
      </c>
      <c r="N21" s="19">
        <f t="shared" si="0"/>
        <v>33.583333333333336</v>
      </c>
      <c r="O21" s="22">
        <v>280</v>
      </c>
      <c r="P21" s="26">
        <f t="shared" si="1"/>
        <v>23.333333333333332</v>
      </c>
      <c r="Q21" s="22">
        <v>185</v>
      </c>
      <c r="R21" s="26">
        <f t="shared" si="2"/>
        <v>15.416666666666666</v>
      </c>
      <c r="S21" s="22">
        <v>130</v>
      </c>
      <c r="T21" s="27">
        <f t="shared" si="3"/>
        <v>10.833333333333334</v>
      </c>
      <c r="V21" s="3"/>
    </row>
    <row r="22" spans="1:22" s="2" customFormat="1" x14ac:dyDescent="0.25">
      <c r="A22" s="14" t="s">
        <v>26</v>
      </c>
      <c r="B22" s="15">
        <v>2</v>
      </c>
      <c r="C22" s="15">
        <v>2</v>
      </c>
      <c r="D22" s="15"/>
      <c r="E22" s="15"/>
      <c r="F22" s="15"/>
      <c r="G22" s="16"/>
      <c r="H22" s="17">
        <f t="shared" si="4"/>
        <v>8</v>
      </c>
      <c r="I22" s="18"/>
      <c r="J22" s="18"/>
      <c r="K22" s="18"/>
      <c r="L22" s="18"/>
      <c r="M22" s="15"/>
      <c r="N22" s="15"/>
      <c r="O22" s="15"/>
      <c r="P22" s="15"/>
      <c r="Q22" s="15">
        <v>14</v>
      </c>
      <c r="R22" s="19">
        <f t="shared" si="2"/>
        <v>1.75</v>
      </c>
      <c r="S22" s="15">
        <v>8</v>
      </c>
      <c r="T22" s="20">
        <f t="shared" si="3"/>
        <v>1</v>
      </c>
    </row>
    <row r="23" spans="1:22" x14ac:dyDescent="0.25">
      <c r="A23" s="21" t="s">
        <v>27</v>
      </c>
      <c r="B23" s="22"/>
      <c r="C23" s="22">
        <v>2</v>
      </c>
      <c r="D23" s="22">
        <v>2</v>
      </c>
      <c r="E23" s="22"/>
      <c r="F23" s="22"/>
      <c r="G23" s="23"/>
      <c r="H23" s="24">
        <f t="shared" si="4"/>
        <v>8</v>
      </c>
      <c r="I23" s="25"/>
      <c r="J23" s="25"/>
      <c r="K23" s="25"/>
      <c r="L23" s="25"/>
      <c r="M23" s="22"/>
      <c r="N23" s="22"/>
      <c r="O23" s="22"/>
      <c r="P23" s="22"/>
      <c r="Q23" s="22">
        <v>39</v>
      </c>
      <c r="R23" s="26">
        <f t="shared" si="2"/>
        <v>4.875</v>
      </c>
      <c r="S23" s="22">
        <v>24</v>
      </c>
      <c r="T23" s="27">
        <f t="shared" si="3"/>
        <v>3</v>
      </c>
    </row>
    <row r="24" spans="1:22" s="2" customFormat="1" x14ac:dyDescent="0.25">
      <c r="A24" s="14" t="s">
        <v>25</v>
      </c>
      <c r="B24" s="15"/>
      <c r="C24" s="15"/>
      <c r="D24" s="15">
        <v>2</v>
      </c>
      <c r="E24" s="15">
        <v>2</v>
      </c>
      <c r="F24" s="15"/>
      <c r="G24" s="16"/>
      <c r="H24" s="17">
        <f t="shared" si="4"/>
        <v>8</v>
      </c>
      <c r="I24" s="18"/>
      <c r="J24" s="18"/>
      <c r="K24" s="18"/>
      <c r="L24" s="18"/>
      <c r="M24" s="15"/>
      <c r="N24" s="15"/>
      <c r="O24" s="15"/>
      <c r="P24" s="15"/>
      <c r="Q24" s="15">
        <v>80</v>
      </c>
      <c r="R24" s="19">
        <f t="shared" si="2"/>
        <v>10</v>
      </c>
      <c r="S24" s="15">
        <v>52</v>
      </c>
      <c r="T24" s="20">
        <f t="shared" si="3"/>
        <v>6.5</v>
      </c>
    </row>
    <row r="25" spans="1:22" ht="15.75" thickBot="1" x14ac:dyDescent="0.3">
      <c r="A25" s="28" t="s">
        <v>28</v>
      </c>
      <c r="B25" s="29"/>
      <c r="C25" s="29"/>
      <c r="D25" s="29"/>
      <c r="E25" s="29">
        <v>2</v>
      </c>
      <c r="F25" s="29">
        <v>2</v>
      </c>
      <c r="G25" s="30"/>
      <c r="H25" s="31">
        <f t="shared" si="4"/>
        <v>8</v>
      </c>
      <c r="I25" s="32"/>
      <c r="J25" s="32"/>
      <c r="K25" s="32"/>
      <c r="L25" s="32"/>
      <c r="M25" s="29"/>
      <c r="N25" s="29"/>
      <c r="O25" s="29"/>
      <c r="P25" s="29"/>
      <c r="Q25" s="29">
        <v>134</v>
      </c>
      <c r="R25" s="19">
        <f t="shared" si="2"/>
        <v>16.75</v>
      </c>
      <c r="S25" s="29">
        <v>96</v>
      </c>
      <c r="T25" s="33">
        <f t="shared" si="3"/>
        <v>12</v>
      </c>
    </row>
  </sheetData>
  <mergeCells count="7">
    <mergeCell ref="A1:T1"/>
    <mergeCell ref="A2:A3"/>
    <mergeCell ref="B2:G2"/>
    <mergeCell ref="M2:N2"/>
    <mergeCell ref="O2:P2"/>
    <mergeCell ref="Q2:R2"/>
    <mergeCell ref="S2:T2"/>
  </mergeCells>
  <printOptions horizontalCentered="1" verticalCentered="1"/>
  <pageMargins left="0.11811023622047245" right="0.11811023622047245" top="0.11811023622047245" bottom="0.13" header="0.11811023622047245" footer="0.12"/>
  <pageSetup paperSize="70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28</vt:i4>
      </vt:variant>
    </vt:vector>
  </HeadingPairs>
  <TitlesOfParts>
    <vt:vector size="56" baseType="lpstr">
      <vt:lpstr>Gents Compound Imperial</vt:lpstr>
      <vt:lpstr>Gents Compound Metric </vt:lpstr>
      <vt:lpstr>Gents Recurve  Imperial</vt:lpstr>
      <vt:lpstr>Gents Recurve Metric</vt:lpstr>
      <vt:lpstr>Ladies Imperial</vt:lpstr>
      <vt:lpstr>Ladies Metric</vt:lpstr>
      <vt:lpstr>Girls U -18 Imperial</vt:lpstr>
      <vt:lpstr>Girls U -18 Metric</vt:lpstr>
      <vt:lpstr>Girls U - 16 Imperial</vt:lpstr>
      <vt:lpstr>Girls U -16 Metric</vt:lpstr>
      <vt:lpstr>Girls U - 14 Imperial</vt:lpstr>
      <vt:lpstr>Girls U -14 Metric </vt:lpstr>
      <vt:lpstr>Girls U - 12 Imperial</vt:lpstr>
      <vt:lpstr>Girls U -12 Metric</vt:lpstr>
      <vt:lpstr>Boys U -18 Imperial</vt:lpstr>
      <vt:lpstr>Boys U -18 Metric</vt:lpstr>
      <vt:lpstr>Boys U -16 Imperial</vt:lpstr>
      <vt:lpstr>Boys U -16 Metric</vt:lpstr>
      <vt:lpstr>Boys U -14 Imperial</vt:lpstr>
      <vt:lpstr>Boys U -14 Metric</vt:lpstr>
      <vt:lpstr>Boys U -12 Imperial</vt:lpstr>
      <vt:lpstr>Boys U -12 Metric</vt:lpstr>
      <vt:lpstr>Gents Barebow Imperial</vt:lpstr>
      <vt:lpstr>Gents Barebow Metric</vt:lpstr>
      <vt:lpstr>Ladies Longbow Imperial</vt:lpstr>
      <vt:lpstr>Ladies Longbow Metric</vt:lpstr>
      <vt:lpstr>Gents Longbow Imperial</vt:lpstr>
      <vt:lpstr>Gents Longbow Metric</vt:lpstr>
      <vt:lpstr>'Boys U -12 Imperial'!Print_Area</vt:lpstr>
      <vt:lpstr>'Boys U -14 Imperial'!Print_Area</vt:lpstr>
      <vt:lpstr>'Boys U -16 Imperial'!Print_Area</vt:lpstr>
      <vt:lpstr>'Boys U -18 Imperial'!Print_Area</vt:lpstr>
      <vt:lpstr>'Gents Barebow Imperial'!Print_Area</vt:lpstr>
      <vt:lpstr>'Gents Compound Imperial'!Print_Area</vt:lpstr>
      <vt:lpstr>'Gents Longbow Imperial'!Print_Area</vt:lpstr>
      <vt:lpstr>'Gents Recurve  Imperial'!Print_Area</vt:lpstr>
      <vt:lpstr>'Girls U - 12 Imperial'!Print_Area</vt:lpstr>
      <vt:lpstr>'Girls U - 14 Imperial'!Print_Area</vt:lpstr>
      <vt:lpstr>'Girls U - 16 Imperial'!Print_Area</vt:lpstr>
      <vt:lpstr>'Girls U -18 Imperial'!Print_Area</vt:lpstr>
      <vt:lpstr>'Ladies Imperial'!Print_Area</vt:lpstr>
      <vt:lpstr>'Ladies Longbow Imperial'!Print_Area</vt:lpstr>
      <vt:lpstr>'Boys U -12 Imperial'!Print_Titles</vt:lpstr>
      <vt:lpstr>'Boys U -14 Imperial'!Print_Titles</vt:lpstr>
      <vt:lpstr>'Boys U -16 Imperial'!Print_Titles</vt:lpstr>
      <vt:lpstr>'Boys U -18 Imperial'!Print_Titles</vt:lpstr>
      <vt:lpstr>'Gents Barebow Imperial'!Print_Titles</vt:lpstr>
      <vt:lpstr>'Gents Compound Imperial'!Print_Titles</vt:lpstr>
      <vt:lpstr>'Gents Longbow Imperial'!Print_Titles</vt:lpstr>
      <vt:lpstr>'Gents Recurve  Imperial'!Print_Titles</vt:lpstr>
      <vt:lpstr>'Girls U - 12 Imperial'!Print_Titles</vt:lpstr>
      <vt:lpstr>'Girls U - 14 Imperial'!Print_Titles</vt:lpstr>
      <vt:lpstr>'Girls U - 16 Imperial'!Print_Titles</vt:lpstr>
      <vt:lpstr>'Girls U -18 Imperial'!Print_Titles</vt:lpstr>
      <vt:lpstr>'Ladies Imperial'!Print_Titles</vt:lpstr>
      <vt:lpstr>'Ladies Longbow Imperial'!Print_Titles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Philip Beadle</cp:lastModifiedBy>
  <cp:lastPrinted>2013-10-01T16:16:45Z</cp:lastPrinted>
  <dcterms:created xsi:type="dcterms:W3CDTF">2011-02-26T11:38:02Z</dcterms:created>
  <dcterms:modified xsi:type="dcterms:W3CDTF">2013-10-01T16:17:55Z</dcterms:modified>
</cp:coreProperties>
</file>